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 Yemi K\Desktop\"/>
    </mc:Choice>
  </mc:AlternateContent>
  <xr:revisionPtr revIDLastSave="0" documentId="12_ncr:500000_{3885C354-63EC-422B-8916-E5CBA7DE9B44}" xr6:coauthVersionLast="31" xr6:coauthVersionMax="31" xr10:uidLastSave="{00000000-0000-0000-0000-000000000000}"/>
  <bookViews>
    <workbookView xWindow="0" yWindow="0" windowWidth="20490" windowHeight="7545" xr2:uid="{00000000-000D-0000-FFFF-FFFF00000000}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R7" i="1" l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" i="1"/>
  <c r="C66" i="1"/>
  <c r="B66" i="1"/>
  <c r="O42" i="1"/>
  <c r="O20" i="1"/>
  <c r="C60" i="1"/>
  <c r="D60" i="1"/>
  <c r="E60" i="1"/>
  <c r="F60" i="1"/>
  <c r="G60" i="1"/>
  <c r="H60" i="1"/>
  <c r="I60" i="1"/>
  <c r="J60" i="1"/>
  <c r="K60" i="1"/>
  <c r="L60" i="1"/>
  <c r="M60" i="1"/>
  <c r="N60" i="1"/>
  <c r="P60" i="1"/>
  <c r="Q60" i="1"/>
  <c r="B60" i="1"/>
  <c r="O44" i="1"/>
  <c r="O45" i="1"/>
  <c r="O46" i="1"/>
  <c r="O54" i="1"/>
  <c r="O56" i="1"/>
  <c r="O59" i="1"/>
  <c r="O58" i="1"/>
  <c r="O55" i="1"/>
  <c r="O52" i="1"/>
  <c r="O51" i="1"/>
  <c r="O50" i="1"/>
  <c r="O49" i="1"/>
  <c r="O48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19" i="1"/>
  <c r="O18" i="1"/>
  <c r="O17" i="1"/>
  <c r="O16" i="1"/>
  <c r="O43" i="1"/>
  <c r="O15" i="1"/>
  <c r="O14" i="1"/>
  <c r="O13" i="1"/>
  <c r="O12" i="1"/>
  <c r="O11" i="1"/>
  <c r="O10" i="1"/>
  <c r="O9" i="1"/>
  <c r="O8" i="1"/>
  <c r="O7" i="1"/>
  <c r="O6" i="1"/>
  <c r="R60" i="1" l="1"/>
  <c r="D66" i="1" s="1"/>
  <c r="O60" i="1"/>
  <c r="D65" i="1" l="1"/>
  <c r="E65" i="1"/>
  <c r="D64" i="1"/>
  <c r="E66" i="1"/>
  <c r="E64" i="1"/>
  <c r="D61" i="1"/>
  <c r="J61" i="1"/>
  <c r="H61" i="1"/>
  <c r="F61" i="1"/>
  <c r="L61" i="1"/>
  <c r="E61" i="1"/>
  <c r="I61" i="1"/>
  <c r="M61" i="1"/>
  <c r="C61" i="1"/>
  <c r="N61" i="1"/>
  <c r="G61" i="1"/>
  <c r="K61" i="1"/>
  <c r="B61" i="1"/>
  <c r="O61" i="1" l="1"/>
</calcChain>
</file>

<file path=xl/sharedStrings.xml><?xml version="1.0" encoding="utf-8"?>
<sst xmlns="http://schemas.openxmlformats.org/spreadsheetml/2006/main" count="91" uniqueCount="89">
  <si>
    <t>ABIA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</si>
  <si>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</si>
  <si>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</si>
  <si>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</si>
  <si>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</si>
  <si>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</si>
  <si>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</si>
  <si>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</si>
  <si>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</si>
  <si>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</si>
  <si>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</si>
  <si>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</si>
  <si>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</si>
  <si>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</si>
  <si>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</si>
  <si>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</si>
  <si>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</si>
  <si>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</si>
  <si>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</si>
  <si>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</si>
  <si>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</si>
  <si>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</si>
  <si>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</si>
  <si>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</si>
  <si>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NIGER</t>
  </si>
  <si>
    <t>OGUN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</si>
  <si>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</si>
  <si>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</si>
  <si>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</si>
  <si>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</si>
  <si>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</si>
  <si>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</si>
  <si>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</si>
  <si>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</si>
  <si>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</si>
  <si>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FCT</t>
  </si>
  <si>
    <t>AIRPORTS</t>
  </si>
  <si>
    <t>MMIA-LAGOS</t>
  </si>
  <si>
    <t>NAIA-ABUJA</t>
  </si>
  <si>
    <t>PHIA-PORT HARCOURT</t>
  </si>
  <si>
    <t>MAKIA-KANO</t>
  </si>
  <si>
    <t>AIIA-ENUGU</t>
  </si>
  <si>
    <t>SEAPORTS</t>
  </si>
  <si>
    <t>TINCAN-LAGOS</t>
  </si>
  <si>
    <t>BORDER POSTS</t>
  </si>
  <si>
    <t>SEME-LAGOS</t>
  </si>
  <si>
    <t>IDIROKO-OGUN</t>
  </si>
  <si>
    <t>PH PORT</t>
  </si>
  <si>
    <t>JTF</t>
  </si>
  <si>
    <t>APAPA PORT</t>
  </si>
  <si>
    <t>CIATF</t>
  </si>
  <si>
    <t>SET</t>
  </si>
  <si>
    <t>DOGI</t>
  </si>
  <si>
    <t>STATISTICS OF ARRESTS AND SEIZURES FOR THE YEAR 2017</t>
  </si>
  <si>
    <t>Cannabis
kg</t>
  </si>
  <si>
    <t>Cocaine
kg</t>
  </si>
  <si>
    <t>Heroin
kg</t>
  </si>
  <si>
    <t>Meth
kg</t>
  </si>
  <si>
    <t>Tramadol
kg</t>
  </si>
  <si>
    <t>Cough
syrup
with
Codeine
kg</t>
  </si>
  <si>
    <t>Ephed
kg</t>
  </si>
  <si>
    <t>Khat
kg</t>
  </si>
  <si>
    <t>Opiods
kg</t>
  </si>
  <si>
    <t>Others
kg</t>
  </si>
  <si>
    <t>Total
Drugs kg</t>
  </si>
  <si>
    <t>Arrests</t>
  </si>
  <si>
    <t>Opiates kg</t>
  </si>
  <si>
    <t>Barbiturate kg</t>
  </si>
  <si>
    <t>States/Commands</t>
  </si>
  <si>
    <t>TOTAL</t>
  </si>
  <si>
    <t>NASARAWA</t>
  </si>
  <si>
    <t xml:space="preserve">Male </t>
  </si>
  <si>
    <t>Female</t>
  </si>
  <si>
    <t>Male</t>
  </si>
  <si>
    <t>Convictions</t>
  </si>
  <si>
    <t>Counselling</t>
  </si>
  <si>
    <t>Total</t>
  </si>
  <si>
    <t>% of Seizures</t>
  </si>
  <si>
    <t>Farmland Destruction(hectares)</t>
  </si>
  <si>
    <t>% Convicted</t>
  </si>
  <si>
    <t>% Counselled</t>
  </si>
  <si>
    <t>Acronyms Meaning</t>
  </si>
  <si>
    <r>
      <t xml:space="preserve">SET - </t>
    </r>
    <r>
      <rPr>
        <sz val="12"/>
        <color theme="1"/>
        <rFont val="Corbel"/>
        <family val="2"/>
      </rPr>
      <t>Special Enforcement Team</t>
    </r>
  </si>
  <si>
    <r>
      <t>CIATF -</t>
    </r>
    <r>
      <rPr>
        <sz val="12"/>
        <color theme="1"/>
        <rFont val="Corbel"/>
        <family val="2"/>
      </rPr>
      <t xml:space="preserve"> Combined Inter-Agency Task Force</t>
    </r>
  </si>
  <si>
    <r>
      <rPr>
        <b/>
        <sz val="12"/>
        <color rgb="FFFF0000"/>
        <rFont val="Corbel"/>
        <family val="2"/>
      </rPr>
      <t>*</t>
    </r>
    <r>
      <rPr>
        <b/>
        <sz val="12"/>
        <color theme="1"/>
        <rFont val="Corbel"/>
        <family val="2"/>
      </rPr>
      <t xml:space="preserve"> DOGI -</t>
    </r>
    <r>
      <rPr>
        <sz val="12"/>
        <color theme="1"/>
        <rFont val="Corbel"/>
        <family val="2"/>
      </rPr>
      <t xml:space="preserve"> Drug Operation and General Investigation</t>
    </r>
  </si>
  <si>
    <r>
      <t xml:space="preserve">JTF - </t>
    </r>
    <r>
      <rPr>
        <sz val="12"/>
        <color theme="1"/>
        <rFont val="Corbel"/>
        <family val="2"/>
      </rPr>
      <t>Joint Task Force</t>
    </r>
  </si>
  <si>
    <t>Benzodiz 
apine kg</t>
  </si>
  <si>
    <t>Destruction of Exhibits (Kg)</t>
  </si>
  <si>
    <t>DRUG SEIZURE AND ARREST STATIATICS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</si>
</sst>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-* #,##0.00_-;\-* #,##0.00_-;_-* &quot;-&quot;??_-;_-@_-"/>
    <numFmt numFmtId="165" formatCode="_-* #,##0.000_-;\-* #,##0.000_-;_-* &quot;-&quot;??_-;_-@_-"/>
    <numFmt numFmtId="166" formatCode="_-* #,##0_-;\-* #,##0_-;_-* &quot;-&quot;??_-;_-@_-"/>
    <numFmt numFmtId="167" formatCode="_-* #,##0.0_-;\-* #,##0.0_-;_-* &quot;-&quot;??_-;_-@_-"/>
    <numFmt numFmtId="168" formatCode="_(* #,##0.0_);_(* \(#,##0.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orbel"/>
      <family val="2"/>
    </font>
    <font>
      <sz val="11"/>
      <color theme="1"/>
      <name val="Corbel"/>
      <family val="2"/>
    </font>
    <font>
      <b/>
      <sz val="11"/>
      <color theme="1"/>
      <name val="Corbel"/>
      <family val="2"/>
    </font>
    <font>
      <sz val="11.5"/>
      <name val="Corbel"/>
      <family val="2"/>
    </font>
    <font>
      <b/>
      <sz val="11.5"/>
      <name val="Corbel"/>
      <family val="2"/>
    </font>
    <font>
      <b/>
      <sz val="12"/>
      <color theme="1"/>
      <name val="Corbel"/>
      <family val="2"/>
    </font>
    <font>
      <b/>
      <sz val="15"/>
      <name val="Corbel"/>
      <family val="2"/>
    </font>
    <font>
      <b/>
      <sz val="12"/>
      <name val="Corbel"/>
      <family val="2"/>
    </font>
    <font>
      <b/>
      <sz val="11"/>
      <name val="Corbel"/>
      <family val="2"/>
    </font>
    <font>
      <b/>
      <sz val="13"/>
      <color theme="1"/>
      <name val="Corbel"/>
      <family val="2"/>
    </font>
    <font>
      <b/>
      <sz val="12"/>
      <color rgb="FFFF0000"/>
      <name val="Corbel"/>
      <family val="2"/>
    </font>
    <font>
      <sz val="12"/>
      <color theme="1"/>
      <name val="Corbel"/>
      <family val="2"/>
    </font>
    <font>
      <b/>
      <sz val="14"/>
      <name val="Corbel"/>
      <family val="2"/>
    </font>
    <font>
      <b/>
      <sz val="14"/>
      <color theme="1"/>
      <name val="Corbel"/>
      <family val="2"/>
    </font>
    <font>
      <sz val="14"/>
      <color theme="1"/>
      <name val="Corbel"/>
      <family val="2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 applyFont="0" applyFill="0" applyBorder="0" applyAlignment="0" applyProtection="0"/>
  </cellStyleXfs>
  <cellXfs count="108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164" fontId="5" fillId="0" borderId="3" xfId="1" applyNumberFormat="1" applyFont="1" applyFill="1" applyBorder="1" applyAlignment="1">
      <alignment horizontal="left" vertical="top" wrapText="1"/>
    </xf>
    <xf numFmtId="164" fontId="5" fillId="0" borderId="3" xfId="1" applyNumberFormat="1" applyFont="1" applyFill="1" applyBorder="1" applyAlignment="1">
      <alignment horizontal="center" vertical="top" wrapText="1"/>
    </xf>
    <xf numFmtId="164" fontId="3" fillId="0" borderId="3" xfId="1" applyNumberFormat="1" applyFont="1" applyFill="1" applyBorder="1"/>
    <xf numFmtId="164" fontId="3" fillId="0" borderId="3" xfId="1" applyNumberFormat="1" applyFont="1" applyFill="1" applyBorder="1" applyAlignment="1">
      <alignment horizontal="left" vertical="top" wrapText="1"/>
    </xf>
    <xf numFmtId="164" fontId="3" fillId="0" borderId="3" xfId="1" applyNumberFormat="1" applyFont="1" applyFill="1" applyBorder="1" applyAlignment="1">
      <alignment horizontal="center"/>
    </xf>
    <xf numFmtId="164" fontId="3" fillId="3" borderId="3" xfId="1" applyNumberFormat="1" applyFont="1" applyFill="1" applyBorder="1"/>
    <xf numFmtId="164" fontId="3" fillId="3" borderId="3" xfId="1" applyNumberFormat="1" applyFont="1" applyFill="1" applyBorder="1" applyAlignment="1">
      <alignment horizontal="center"/>
    </xf>
    <xf numFmtId="165" fontId="5" fillId="0" borderId="3" xfId="1" applyNumberFormat="1" applyFont="1" applyFill="1" applyBorder="1" applyAlignment="1">
      <alignment horizontal="left" vertical="top" wrapText="1"/>
    </xf>
    <xf numFmtId="164" fontId="5" fillId="0" borderId="5" xfId="1" applyNumberFormat="1" applyFont="1" applyFill="1" applyBorder="1" applyAlignment="1">
      <alignment horizontal="left" vertical="top" wrapText="1"/>
    </xf>
    <xf numFmtId="164" fontId="5" fillId="0" borderId="5" xfId="1" applyNumberFormat="1" applyFont="1" applyFill="1" applyBorder="1" applyAlignment="1">
      <alignment horizontal="center" vertical="top" wrapText="1"/>
    </xf>
    <xf numFmtId="165" fontId="4" fillId="0" borderId="1" xfId="0" applyNumberFormat="1" applyFont="1" applyFill="1" applyBorder="1"/>
    <xf numFmtId="165" fontId="4" fillId="0" borderId="2" xfId="0" applyNumberFormat="1" applyFont="1" applyFill="1" applyBorder="1"/>
    <xf numFmtId="165" fontId="4" fillId="3" borderId="2" xfId="0" applyNumberFormat="1" applyFont="1" applyFill="1" applyBorder="1"/>
    <xf numFmtId="165" fontId="4" fillId="0" borderId="9" xfId="0" applyNumberFormat="1" applyFont="1" applyFill="1" applyBorder="1"/>
    <xf numFmtId="164" fontId="5" fillId="0" borderId="10" xfId="1" applyNumberFormat="1" applyFont="1" applyFill="1" applyBorder="1" applyAlignment="1">
      <alignment horizontal="left" vertical="top" wrapText="1"/>
    </xf>
    <xf numFmtId="165" fontId="5" fillId="0" borderId="10" xfId="1" applyNumberFormat="1" applyFont="1" applyFill="1" applyBorder="1" applyAlignment="1">
      <alignment horizontal="left" vertical="top" wrapText="1"/>
    </xf>
    <xf numFmtId="164" fontId="5" fillId="0" borderId="10" xfId="1" applyNumberFormat="1" applyFont="1" applyFill="1" applyBorder="1" applyAlignment="1">
      <alignment horizontal="center" vertical="top" wrapText="1"/>
    </xf>
    <xf numFmtId="164" fontId="3" fillId="0" borderId="0" xfId="0" applyNumberFormat="1" applyFont="1" applyFill="1"/>
    <xf numFmtId="0" fontId="3" fillId="0" borderId="19" xfId="0" applyFont="1" applyFill="1" applyBorder="1"/>
    <xf numFmtId="0" fontId="4" fillId="0" borderId="20" xfId="0" applyFont="1" applyFill="1" applyBorder="1" applyAlignment="1">
      <alignment horizontal="center"/>
    </xf>
    <xf numFmtId="0" fontId="4" fillId="0" borderId="2" xfId="0" applyFont="1" applyFill="1" applyBorder="1"/>
    <xf numFmtId="0" fontId="4" fillId="0" borderId="22" xfId="0" applyFont="1" applyFill="1" applyBorder="1"/>
    <xf numFmtId="0" fontId="4" fillId="0" borderId="6" xfId="0" applyFont="1" applyFill="1" applyBorder="1"/>
    <xf numFmtId="0" fontId="4" fillId="0" borderId="16" xfId="0" applyFont="1" applyFill="1" applyBorder="1" applyAlignment="1">
      <alignment wrapText="1"/>
    </xf>
    <xf numFmtId="0" fontId="3" fillId="4" borderId="0" xfId="0" applyFont="1" applyFill="1"/>
    <xf numFmtId="0" fontId="9" fillId="2" borderId="3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 vertical="top" wrapText="1"/>
    </xf>
    <xf numFmtId="0" fontId="10" fillId="2" borderId="4" xfId="0" applyFont="1" applyFill="1" applyBorder="1"/>
    <xf numFmtId="165" fontId="7" fillId="0" borderId="13" xfId="2" applyNumberFormat="1" applyFont="1" applyFill="1" applyBorder="1"/>
    <xf numFmtId="164" fontId="7" fillId="0" borderId="6" xfId="2" applyNumberFormat="1" applyFont="1" applyFill="1" applyBorder="1"/>
    <xf numFmtId="43" fontId="3" fillId="0" borderId="0" xfId="0" applyNumberFormat="1" applyFont="1" applyFill="1"/>
    <xf numFmtId="0" fontId="4" fillId="0" borderId="21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wrapText="1"/>
    </xf>
    <xf numFmtId="165" fontId="4" fillId="4" borderId="2" xfId="0" applyNumberFormat="1" applyFont="1" applyFill="1" applyBorder="1"/>
    <xf numFmtId="164" fontId="3" fillId="4" borderId="3" xfId="1" applyNumberFormat="1" applyFont="1" applyFill="1" applyBorder="1"/>
    <xf numFmtId="164" fontId="3" fillId="4" borderId="3" xfId="1" applyNumberFormat="1" applyFont="1" applyFill="1" applyBorder="1" applyAlignment="1">
      <alignment horizontal="center"/>
    </xf>
    <xf numFmtId="0" fontId="11" fillId="0" borderId="0" xfId="0" applyFont="1" applyFill="1" applyBorder="1"/>
    <xf numFmtId="0" fontId="7" fillId="0" borderId="0" xfId="0" applyFont="1" applyFill="1" applyBorder="1"/>
    <xf numFmtId="166" fontId="4" fillId="0" borderId="26" xfId="1" applyNumberFormat="1" applyFont="1" applyFill="1" applyBorder="1"/>
    <xf numFmtId="166" fontId="4" fillId="0" borderId="18" xfId="1" applyNumberFormat="1" applyFont="1" applyFill="1" applyBorder="1"/>
    <xf numFmtId="166" fontId="5" fillId="0" borderId="2" xfId="1" applyNumberFormat="1" applyFont="1" applyFill="1" applyBorder="1" applyAlignment="1">
      <alignment horizontal="left" vertical="top" wrapText="1"/>
    </xf>
    <xf numFmtId="166" fontId="5" fillId="0" borderId="3" xfId="1" applyNumberFormat="1" applyFont="1" applyFill="1" applyBorder="1" applyAlignment="1">
      <alignment horizontal="left" vertical="top" wrapText="1"/>
    </xf>
    <xf numFmtId="166" fontId="3" fillId="0" borderId="4" xfId="0" applyNumberFormat="1" applyFont="1" applyFill="1" applyBorder="1"/>
    <xf numFmtId="166" fontId="3" fillId="4" borderId="2" xfId="1" applyNumberFormat="1" applyFont="1" applyFill="1" applyBorder="1"/>
    <xf numFmtId="166" fontId="3" fillId="4" borderId="3" xfId="1" applyNumberFormat="1" applyFont="1" applyFill="1" applyBorder="1"/>
    <xf numFmtId="166" fontId="3" fillId="4" borderId="4" xfId="0" applyNumberFormat="1" applyFont="1" applyFill="1" applyBorder="1"/>
    <xf numFmtId="166" fontId="3" fillId="3" borderId="2" xfId="1" applyNumberFormat="1" applyFont="1" applyFill="1" applyBorder="1"/>
    <xf numFmtId="166" fontId="3" fillId="3" borderId="3" xfId="1" applyNumberFormat="1" applyFont="1" applyFill="1" applyBorder="1"/>
    <xf numFmtId="166" fontId="3" fillId="5" borderId="4" xfId="0" applyNumberFormat="1" applyFont="1" applyFill="1" applyBorder="1"/>
    <xf numFmtId="166" fontId="5" fillId="0" borderId="9" xfId="1" applyNumberFormat="1" applyFont="1" applyFill="1" applyBorder="1" applyAlignment="1">
      <alignment horizontal="left" vertical="top" wrapText="1"/>
    </xf>
    <xf numFmtId="166" fontId="5" fillId="0" borderId="10" xfId="1" applyNumberFormat="1" applyFont="1" applyFill="1" applyBorder="1" applyAlignment="1">
      <alignment horizontal="left" vertical="top" wrapText="1"/>
    </xf>
    <xf numFmtId="166" fontId="3" fillId="0" borderId="11" xfId="0" applyNumberFormat="1" applyFont="1" applyFill="1" applyBorder="1"/>
    <xf numFmtId="164" fontId="5" fillId="4" borderId="3" xfId="1" applyNumberFormat="1" applyFont="1" applyFill="1" applyBorder="1" applyAlignment="1">
      <alignment horizontal="left" vertical="top" wrapText="1"/>
    </xf>
    <xf numFmtId="164" fontId="5" fillId="4" borderId="3" xfId="1" applyNumberFormat="1" applyFont="1" applyFill="1" applyBorder="1" applyAlignment="1">
      <alignment horizontal="center" vertical="top" wrapText="1"/>
    </xf>
    <xf numFmtId="166" fontId="5" fillId="4" borderId="2" xfId="1" applyNumberFormat="1" applyFont="1" applyFill="1" applyBorder="1" applyAlignment="1">
      <alignment horizontal="left" vertical="top" wrapText="1"/>
    </xf>
    <xf numFmtId="166" fontId="5" fillId="4" borderId="3" xfId="1" applyNumberFormat="1" applyFont="1" applyFill="1" applyBorder="1" applyAlignment="1">
      <alignment horizontal="left" vertical="top" wrapText="1"/>
    </xf>
    <xf numFmtId="164" fontId="3" fillId="4" borderId="3" xfId="1" applyNumberFormat="1" applyFont="1" applyFill="1" applyBorder="1" applyAlignment="1">
      <alignment horizontal="left" vertical="top" wrapText="1"/>
    </xf>
    <xf numFmtId="165" fontId="6" fillId="4" borderId="2" xfId="0" applyNumberFormat="1" applyFont="1" applyFill="1" applyBorder="1" applyAlignment="1">
      <alignment horizontal="left" vertical="top" wrapText="1"/>
    </xf>
    <xf numFmtId="166" fontId="3" fillId="4" borderId="3" xfId="1" applyNumberFormat="1" applyFont="1" applyFill="1" applyBorder="1" applyAlignment="1">
      <alignment horizontal="left" vertical="top" wrapText="1"/>
    </xf>
    <xf numFmtId="166" fontId="3" fillId="0" borderId="0" xfId="0" applyNumberFormat="1" applyFont="1" applyFill="1"/>
    <xf numFmtId="166" fontId="7" fillId="0" borderId="6" xfId="1" applyNumberFormat="1" applyFont="1" applyFill="1" applyBorder="1"/>
    <xf numFmtId="166" fontId="7" fillId="0" borderId="7" xfId="1" applyNumberFormat="1" applyFont="1" applyFill="1" applyBorder="1"/>
    <xf numFmtId="166" fontId="4" fillId="0" borderId="8" xfId="0" applyNumberFormat="1" applyFont="1" applyFill="1" applyBorder="1"/>
    <xf numFmtId="166" fontId="3" fillId="0" borderId="3" xfId="1" applyNumberFormat="1" applyFont="1" applyFill="1" applyBorder="1"/>
    <xf numFmtId="166" fontId="4" fillId="0" borderId="23" xfId="1" applyNumberFormat="1" applyFont="1" applyFill="1" applyBorder="1"/>
    <xf numFmtId="168" fontId="3" fillId="0" borderId="33" xfId="0" applyNumberFormat="1" applyFont="1" applyFill="1" applyBorder="1"/>
    <xf numFmtId="168" fontId="3" fillId="0" borderId="4" xfId="0" applyNumberFormat="1" applyFont="1" applyFill="1" applyBorder="1"/>
    <xf numFmtId="168" fontId="4" fillId="0" borderId="34" xfId="0" applyNumberFormat="1" applyFont="1" applyFill="1" applyBorder="1"/>
    <xf numFmtId="168" fontId="4" fillId="0" borderId="24" xfId="0" applyNumberFormat="1" applyFont="1" applyFill="1" applyBorder="1"/>
    <xf numFmtId="164" fontId="5" fillId="0" borderId="29" xfId="1" applyNumberFormat="1" applyFont="1" applyFill="1" applyBorder="1" applyAlignment="1">
      <alignment horizontal="center" vertical="top" wrapText="1"/>
    </xf>
    <xf numFmtId="164" fontId="5" fillId="0" borderId="30" xfId="1" applyNumberFormat="1" applyFont="1" applyFill="1" applyBorder="1" applyAlignment="1">
      <alignment horizontal="center" vertical="top" wrapText="1"/>
    </xf>
    <xf numFmtId="164" fontId="3" fillId="0" borderId="30" xfId="1" applyNumberFormat="1" applyFont="1" applyFill="1" applyBorder="1" applyAlignment="1">
      <alignment horizontal="center"/>
    </xf>
    <xf numFmtId="164" fontId="3" fillId="4" borderId="30" xfId="1" applyNumberFormat="1" applyFont="1" applyFill="1" applyBorder="1" applyAlignment="1">
      <alignment horizontal="center"/>
    </xf>
    <xf numFmtId="164" fontId="5" fillId="4" borderId="30" xfId="1" applyNumberFormat="1" applyFont="1" applyFill="1" applyBorder="1" applyAlignment="1">
      <alignment horizontal="center" vertical="top" wrapText="1"/>
    </xf>
    <xf numFmtId="164" fontId="3" fillId="3" borderId="30" xfId="1" applyNumberFormat="1" applyFont="1" applyFill="1" applyBorder="1" applyAlignment="1">
      <alignment horizontal="center"/>
    </xf>
    <xf numFmtId="164" fontId="5" fillId="0" borderId="31" xfId="1" applyNumberFormat="1" applyFont="1" applyFill="1" applyBorder="1" applyAlignment="1">
      <alignment horizontal="center" vertical="top" wrapText="1"/>
    </xf>
    <xf numFmtId="164" fontId="14" fillId="0" borderId="38" xfId="1" applyFont="1" applyFill="1" applyBorder="1" applyAlignment="1">
      <alignment horizontal="left" vertical="top" wrapText="1"/>
    </xf>
    <xf numFmtId="164" fontId="14" fillId="0" borderId="39" xfId="1" applyFont="1" applyFill="1" applyBorder="1" applyAlignment="1">
      <alignment horizontal="left" vertical="top" wrapText="1"/>
    </xf>
    <xf numFmtId="164" fontId="15" fillId="4" borderId="39" xfId="1" applyFont="1" applyFill="1" applyBorder="1"/>
    <xf numFmtId="164" fontId="14" fillId="4" borderId="39" xfId="1" applyFont="1" applyFill="1" applyBorder="1" applyAlignment="1">
      <alignment horizontal="left" vertical="top" wrapText="1"/>
    </xf>
    <xf numFmtId="164" fontId="16" fillId="3" borderId="39" xfId="1" applyFont="1" applyFill="1" applyBorder="1"/>
    <xf numFmtId="164" fontId="14" fillId="0" borderId="40" xfId="1" applyFont="1" applyFill="1" applyBorder="1" applyAlignment="1">
      <alignment horizontal="left" vertical="top" wrapText="1"/>
    </xf>
    <xf numFmtId="164" fontId="15" fillId="0" borderId="36" xfId="1" applyFont="1" applyFill="1" applyBorder="1"/>
    <xf numFmtId="167" fontId="15" fillId="0" borderId="35" xfId="1" applyNumberFormat="1" applyFont="1" applyFill="1" applyBorder="1"/>
    <xf numFmtId="167" fontId="15" fillId="0" borderId="7" xfId="1" applyNumberFormat="1" applyFont="1" applyFill="1" applyBorder="1"/>
    <xf numFmtId="167" fontId="15" fillId="0" borderId="25" xfId="1" applyNumberFormat="1" applyFont="1" applyFill="1" applyBorder="1"/>
    <xf numFmtId="164" fontId="15" fillId="0" borderId="12" xfId="1" applyNumberFormat="1" applyFont="1" applyFill="1" applyBorder="1"/>
    <xf numFmtId="164" fontId="15" fillId="0" borderId="12" xfId="1" applyNumberFormat="1" applyFont="1" applyFill="1" applyBorder="1" applyAlignment="1">
      <alignment horizontal="center"/>
    </xf>
    <xf numFmtId="164" fontId="15" fillId="0" borderId="27" xfId="1" applyNumberFormat="1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/>
    </xf>
    <xf numFmtId="164" fontId="14" fillId="2" borderId="36" xfId="1" applyFont="1" applyFill="1" applyBorder="1" applyAlignment="1">
      <alignment horizontal="center" vertical="top" wrapText="1"/>
    </xf>
    <xf numFmtId="164" fontId="14" fillId="2" borderId="37" xfId="1" applyFont="1" applyFill="1" applyBorder="1" applyAlignment="1">
      <alignment horizontal="center" vertical="top" wrapText="1"/>
    </xf>
    <xf numFmtId="0" fontId="9" fillId="2" borderId="27" xfId="0" applyFont="1" applyFill="1" applyBorder="1" applyAlignment="1">
      <alignment horizontal="center" vertical="top" wrapText="1"/>
    </xf>
    <xf numFmtId="0" fontId="9" fillId="2" borderId="28" xfId="0" applyFont="1" applyFill="1" applyBorder="1" applyAlignment="1">
      <alignment horizontal="center" vertical="top" wrapText="1"/>
    </xf>
    <xf numFmtId="0" fontId="9" fillId="2" borderId="12" xfId="0" applyFont="1" applyFill="1" applyBorder="1" applyAlignment="1">
      <alignment horizontal="center" vertical="top" wrapText="1"/>
    </xf>
    <xf numFmtId="0" fontId="9" fillId="2" borderId="17" xfId="0" applyFont="1" applyFill="1" applyBorder="1" applyAlignment="1">
      <alignment horizontal="center" vertical="top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top" wrapText="1"/>
    </xf>
    <xf numFmtId="0" fontId="9" fillId="2" borderId="16" xfId="0" applyFont="1" applyFill="1" applyBorder="1" applyAlignment="1">
      <alignment horizontal="center" vertical="top" wrapText="1"/>
    </xf>
  </cellXfs>
  <cellStyles count="3">
    <cellStyle name="Comma" xfId="1" builtinId="3"/>
    <cellStyle name="Comma 2" xfId="2" xr:uid="{00000000-0005-0000-0000-000001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75"/>
  <sheetViews>
    <sheetView tabSelected="1" topLeftCell="A52" zoomScale="60" zoomScaleNormal="60" workbookViewId="0">
      <selection activeCell="B2" sqref="B2:Q2"/>
    </sheetView>
  </sheetViews>
  <sheetFormatPr defaultColWidth="9.140625" defaultRowHeight="15" x14ac:dyDescent="0.25"/>
  <cols>
    <col min="1" max="1" width="48.5703125" style="2" bestFit="1" customWidth="1"/>
    <col min="2" max="2" width="14.7109375" style="3" bestFit="1" customWidth="1"/>
    <col min="3" max="3" width="12.7109375" style="3" customWidth="1"/>
    <col min="4" max="4" width="17.140625" style="3" customWidth="1"/>
    <col min="5" max="5" width="15.5703125" style="3" customWidth="1"/>
    <col min="6" max="6" width="14.140625" style="3" bestFit="1" customWidth="1"/>
    <col min="7" max="7" width="12.85546875" style="3" bestFit="1" customWidth="1"/>
    <col min="8" max="8" width="13.140625" style="3" bestFit="1" customWidth="1"/>
    <col min="9" max="9" width="10.7109375" style="3" bestFit="1" customWidth="1"/>
    <col min="10" max="10" width="9.5703125" style="3" bestFit="1" customWidth="1"/>
    <col min="11" max="11" width="11.140625" style="3" bestFit="1" customWidth="1"/>
    <col min="12" max="12" width="9.5703125" style="3" bestFit="1" customWidth="1"/>
    <col min="13" max="13" width="11.85546875" style="4" customWidth="1"/>
    <col min="14" max="14" width="12.85546875" style="4" bestFit="1" customWidth="1"/>
    <col min="15" max="15" width="17" style="3" customWidth="1"/>
    <col min="16" max="16" width="12.5703125" style="3" bestFit="1" customWidth="1"/>
    <col min="17" max="18" width="11.42578125" style="3" bestFit="1" customWidth="1"/>
    <col min="19" max="16384" width="9.140625" style="3"/>
  </cols>
  <sheetData>
    <row r="1" spans="1:18" ht="19.5" x14ac:dyDescent="0.25">
      <c r="A1" s="1"/>
      <c r="B1" s="97" t="s">
        <v>88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</row>
    <row r="2" spans="1:18" ht="19.5" x14ac:dyDescent="0.25">
      <c r="A2" s="1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</row>
    <row r="3" spans="1:18" ht="20.25" thickBot="1" x14ac:dyDescent="0.3">
      <c r="A3" s="1"/>
      <c r="B3" s="97" t="s">
        <v>53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</row>
    <row r="4" spans="1:18" ht="79.5" customHeight="1" x14ac:dyDescent="0.25">
      <c r="A4" s="104" t="s">
        <v>68</v>
      </c>
      <c r="B4" s="106" t="s">
        <v>54</v>
      </c>
      <c r="C4" s="102" t="s">
        <v>55</v>
      </c>
      <c r="D4" s="102" t="s">
        <v>56</v>
      </c>
      <c r="E4" s="102" t="s">
        <v>57</v>
      </c>
      <c r="F4" s="102" t="s">
        <v>58</v>
      </c>
      <c r="G4" s="102" t="s">
        <v>59</v>
      </c>
      <c r="H4" s="102" t="s">
        <v>86</v>
      </c>
      <c r="I4" s="102" t="s">
        <v>60</v>
      </c>
      <c r="J4" s="102" t="s">
        <v>61</v>
      </c>
      <c r="K4" s="102" t="s">
        <v>62</v>
      </c>
      <c r="L4" s="102" t="s">
        <v>66</v>
      </c>
      <c r="M4" s="102" t="s">
        <v>67</v>
      </c>
      <c r="N4" s="100" t="s">
        <v>63</v>
      </c>
      <c r="O4" s="98" t="s">
        <v>64</v>
      </c>
      <c r="P4" s="94" t="s">
        <v>65</v>
      </c>
      <c r="Q4" s="95"/>
      <c r="R4" s="96"/>
    </row>
    <row r="5" spans="1:18" ht="16.5" thickBot="1" x14ac:dyDescent="0.3">
      <c r="A5" s="105"/>
      <c r="B5" s="107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1"/>
      <c r="O5" s="99"/>
      <c r="P5" s="31" t="s">
        <v>71</v>
      </c>
      <c r="Q5" s="30" t="s">
        <v>72</v>
      </c>
      <c r="R5" s="32" t="s">
        <v>76</v>
      </c>
    </row>
    <row r="6" spans="1:18" ht="18.75" x14ac:dyDescent="0.25">
      <c r="A6" s="15" t="s">
        <v>0</v>
      </c>
      <c r="B6" s="13">
        <v>818.24400000000003</v>
      </c>
      <c r="C6" s="13">
        <v>0.48099999999999998</v>
      </c>
      <c r="D6" s="13">
        <v>1.0880000000000001</v>
      </c>
      <c r="E6" s="13">
        <v>0</v>
      </c>
      <c r="F6" s="13">
        <v>3.0838999999999999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4">
        <v>0</v>
      </c>
      <c r="N6" s="74">
        <v>1.595</v>
      </c>
      <c r="O6" s="81">
        <f>SUM(B6:N6)</f>
        <v>824.49189999999999</v>
      </c>
      <c r="P6" s="45">
        <v>304</v>
      </c>
      <c r="Q6" s="46">
        <v>20</v>
      </c>
      <c r="R6" s="47">
        <f>SUM(P6:Q6)</f>
        <v>324</v>
      </c>
    </row>
    <row r="7" spans="1:18" ht="18.75" x14ac:dyDescent="0.25">
      <c r="A7" s="16" t="s">
        <v>1</v>
      </c>
      <c r="B7" s="5">
        <v>617.25400000000002</v>
      </c>
      <c r="C7" s="5">
        <v>1.4E-2</v>
      </c>
      <c r="D7" s="5">
        <v>0</v>
      </c>
      <c r="E7" s="5">
        <v>0</v>
      </c>
      <c r="F7" s="5">
        <v>625.79100000000005</v>
      </c>
      <c r="G7" s="5">
        <v>322.363</v>
      </c>
      <c r="H7" s="5">
        <v>42.604999999999997</v>
      </c>
      <c r="I7" s="5">
        <v>0</v>
      </c>
      <c r="J7" s="5">
        <v>0</v>
      </c>
      <c r="K7" s="12">
        <v>0.127</v>
      </c>
      <c r="L7" s="5">
        <v>0</v>
      </c>
      <c r="M7" s="6">
        <v>0</v>
      </c>
      <c r="N7" s="75">
        <v>2.6749999999999998</v>
      </c>
      <c r="O7" s="82">
        <f t="shared" ref="O7:O15" si="0">SUM(B7:N7)</f>
        <v>1610.8290000000002</v>
      </c>
      <c r="P7" s="45">
        <v>186</v>
      </c>
      <c r="Q7" s="46">
        <v>4</v>
      </c>
      <c r="R7" s="47">
        <f t="shared" ref="R7:R59" si="1">SUM(P7:Q7)</f>
        <v>190</v>
      </c>
    </row>
    <row r="8" spans="1:18" ht="18.75" x14ac:dyDescent="0.25">
      <c r="A8" s="16" t="s">
        <v>2</v>
      </c>
      <c r="B8" s="5">
        <v>314.77</v>
      </c>
      <c r="C8" s="5">
        <v>5.0999999999999997E-2</v>
      </c>
      <c r="D8" s="5">
        <v>0.16800000000000001</v>
      </c>
      <c r="E8" s="5">
        <v>0</v>
      </c>
      <c r="F8" s="5">
        <v>15.95</v>
      </c>
      <c r="G8" s="5">
        <v>0</v>
      </c>
      <c r="H8" s="5">
        <v>2.52</v>
      </c>
      <c r="I8" s="5">
        <v>0</v>
      </c>
      <c r="J8" s="5">
        <v>0</v>
      </c>
      <c r="K8" s="5">
        <v>0</v>
      </c>
      <c r="L8" s="5">
        <v>0</v>
      </c>
      <c r="M8" s="6">
        <v>0</v>
      </c>
      <c r="N8" s="75">
        <v>0.6</v>
      </c>
      <c r="O8" s="82">
        <f t="shared" si="0"/>
        <v>334.05899999999997</v>
      </c>
      <c r="P8" s="45">
        <v>191</v>
      </c>
      <c r="Q8" s="46">
        <v>44</v>
      </c>
      <c r="R8" s="47">
        <f t="shared" si="1"/>
        <v>235</v>
      </c>
    </row>
    <row r="9" spans="1:18" ht="18.75" x14ac:dyDescent="0.25">
      <c r="A9" s="16" t="s">
        <v>3</v>
      </c>
      <c r="B9" s="5">
        <v>717.05</v>
      </c>
      <c r="C9" s="5">
        <v>0.253</v>
      </c>
      <c r="D9" s="5">
        <v>1.9E-2</v>
      </c>
      <c r="E9" s="5">
        <v>277</v>
      </c>
      <c r="F9" s="5">
        <v>2.0699999999999998</v>
      </c>
      <c r="G9" s="5">
        <v>0</v>
      </c>
      <c r="H9" s="5">
        <v>0</v>
      </c>
      <c r="I9" s="5">
        <v>0</v>
      </c>
      <c r="J9" s="5">
        <v>0</v>
      </c>
      <c r="K9" s="5">
        <v>9.1</v>
      </c>
      <c r="L9" s="5">
        <v>0</v>
      </c>
      <c r="M9" s="6">
        <v>0</v>
      </c>
      <c r="N9" s="75">
        <v>0</v>
      </c>
      <c r="O9" s="82">
        <f t="shared" si="0"/>
        <v>1005.4920000000001</v>
      </c>
      <c r="P9" s="45">
        <v>177</v>
      </c>
      <c r="Q9" s="46">
        <v>12</v>
      </c>
      <c r="R9" s="47">
        <f t="shared" si="1"/>
        <v>189</v>
      </c>
    </row>
    <row r="10" spans="1:18" ht="18.75" x14ac:dyDescent="0.25">
      <c r="A10" s="16" t="s">
        <v>4</v>
      </c>
      <c r="B10" s="5">
        <v>1284.98</v>
      </c>
      <c r="C10" s="5">
        <v>0</v>
      </c>
      <c r="D10" s="5">
        <v>0</v>
      </c>
      <c r="E10" s="5">
        <v>0</v>
      </c>
      <c r="F10" s="5">
        <v>249.452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6">
        <v>0</v>
      </c>
      <c r="N10" s="75">
        <v>514.63</v>
      </c>
      <c r="O10" s="82">
        <f t="shared" si="0"/>
        <v>2049.0619999999999</v>
      </c>
      <c r="P10" s="45">
        <v>462</v>
      </c>
      <c r="Q10" s="46">
        <v>17</v>
      </c>
      <c r="R10" s="47">
        <f t="shared" si="1"/>
        <v>479</v>
      </c>
    </row>
    <row r="11" spans="1:18" ht="18.75" x14ac:dyDescent="0.25">
      <c r="A11" s="16" t="s">
        <v>5</v>
      </c>
      <c r="B11" s="5">
        <v>134.04</v>
      </c>
      <c r="C11" s="5">
        <v>0.03</v>
      </c>
      <c r="D11" s="5">
        <v>0.08</v>
      </c>
      <c r="E11" s="5">
        <v>0</v>
      </c>
      <c r="F11" s="5">
        <v>86.082999999999998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6">
        <v>0</v>
      </c>
      <c r="N11" s="75">
        <v>33</v>
      </c>
      <c r="O11" s="82">
        <f t="shared" si="0"/>
        <v>253.233</v>
      </c>
      <c r="P11" s="45">
        <v>220</v>
      </c>
      <c r="Q11" s="46">
        <v>104</v>
      </c>
      <c r="R11" s="47">
        <f t="shared" si="1"/>
        <v>324</v>
      </c>
    </row>
    <row r="12" spans="1:18" ht="18.75" x14ac:dyDescent="0.25">
      <c r="A12" s="16" t="s">
        <v>6</v>
      </c>
      <c r="B12" s="5">
        <v>4145.2550000000001</v>
      </c>
      <c r="C12" s="5">
        <v>2.3E-3</v>
      </c>
      <c r="D12" s="5">
        <v>0</v>
      </c>
      <c r="E12" s="5">
        <v>0</v>
      </c>
      <c r="F12" s="5">
        <v>34.966000000000001</v>
      </c>
      <c r="G12" s="5">
        <v>62.25</v>
      </c>
      <c r="H12" s="5">
        <v>1095.06</v>
      </c>
      <c r="I12" s="5">
        <v>0</v>
      </c>
      <c r="J12" s="5">
        <v>0</v>
      </c>
      <c r="K12" s="5">
        <v>0</v>
      </c>
      <c r="L12" s="5">
        <v>0</v>
      </c>
      <c r="M12" s="6">
        <v>0</v>
      </c>
      <c r="N12" s="75">
        <v>0</v>
      </c>
      <c r="O12" s="82">
        <f t="shared" si="0"/>
        <v>5337.533300000001</v>
      </c>
      <c r="P12" s="45">
        <v>165</v>
      </c>
      <c r="Q12" s="46">
        <v>10</v>
      </c>
      <c r="R12" s="47">
        <f t="shared" si="1"/>
        <v>175</v>
      </c>
    </row>
    <row r="13" spans="1:18" ht="18.75" x14ac:dyDescent="0.25">
      <c r="A13" s="16" t="s">
        <v>7</v>
      </c>
      <c r="B13" s="5">
        <v>301.76600000000002</v>
      </c>
      <c r="C13" s="5">
        <v>9.1000000000000004E-3</v>
      </c>
      <c r="D13" s="5">
        <v>1.3899999999999999E-2</v>
      </c>
      <c r="E13" s="5">
        <v>0</v>
      </c>
      <c r="F13" s="5">
        <v>167.58</v>
      </c>
      <c r="G13" s="5">
        <v>23.98</v>
      </c>
      <c r="H13" s="5">
        <v>20.53</v>
      </c>
      <c r="I13" s="5">
        <v>0</v>
      </c>
      <c r="J13" s="5">
        <v>0</v>
      </c>
      <c r="K13" s="12">
        <v>0.40899999999999997</v>
      </c>
      <c r="L13" s="5">
        <v>0</v>
      </c>
      <c r="M13" s="6">
        <v>0.127</v>
      </c>
      <c r="N13" s="75">
        <v>235.37</v>
      </c>
      <c r="O13" s="82">
        <f t="shared" si="0"/>
        <v>749.78499999999997</v>
      </c>
      <c r="P13" s="45">
        <v>617</v>
      </c>
      <c r="Q13" s="46">
        <v>9</v>
      </c>
      <c r="R13" s="47">
        <f t="shared" si="1"/>
        <v>626</v>
      </c>
    </row>
    <row r="14" spans="1:18" ht="18.75" x14ac:dyDescent="0.25">
      <c r="A14" s="16" t="s">
        <v>8</v>
      </c>
      <c r="B14" s="5">
        <v>711.97199999999998</v>
      </c>
      <c r="C14" s="5">
        <v>0.39600000000000002</v>
      </c>
      <c r="D14" s="5">
        <v>0.123</v>
      </c>
      <c r="E14" s="5">
        <v>0</v>
      </c>
      <c r="F14" s="5">
        <v>15.95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6">
        <v>0</v>
      </c>
      <c r="N14" s="75">
        <v>10.051</v>
      </c>
      <c r="O14" s="82">
        <f t="shared" si="0"/>
        <v>738.49200000000008</v>
      </c>
      <c r="P14" s="45">
        <v>250</v>
      </c>
      <c r="Q14" s="46">
        <v>0</v>
      </c>
      <c r="R14" s="47">
        <f t="shared" si="1"/>
        <v>250</v>
      </c>
    </row>
    <row r="15" spans="1:18" ht="18.75" x14ac:dyDescent="0.25">
      <c r="A15" s="16" t="s">
        <v>9</v>
      </c>
      <c r="B15" s="5">
        <v>6998.9830000000002</v>
      </c>
      <c r="C15" s="5">
        <v>2.0859999999999999</v>
      </c>
      <c r="D15" s="5">
        <v>2.1999999999999999E-2</v>
      </c>
      <c r="E15" s="5">
        <v>0</v>
      </c>
      <c r="F15" s="5">
        <v>1.74</v>
      </c>
      <c r="G15" s="5">
        <v>1</v>
      </c>
      <c r="H15" s="5">
        <v>0.622</v>
      </c>
      <c r="I15" s="5">
        <v>0</v>
      </c>
      <c r="J15" s="5">
        <v>0</v>
      </c>
      <c r="K15" s="5">
        <v>0</v>
      </c>
      <c r="L15" s="5">
        <v>0</v>
      </c>
      <c r="M15" s="6">
        <v>0</v>
      </c>
      <c r="N15" s="75">
        <v>0.59199999999999997</v>
      </c>
      <c r="O15" s="82">
        <f t="shared" si="0"/>
        <v>7005.0450000000001</v>
      </c>
      <c r="P15" s="45">
        <v>235</v>
      </c>
      <c r="Q15" s="46">
        <v>61</v>
      </c>
      <c r="R15" s="47">
        <f t="shared" si="1"/>
        <v>296</v>
      </c>
    </row>
    <row r="16" spans="1:18" ht="18.75" x14ac:dyDescent="0.25">
      <c r="A16" s="16" t="s">
        <v>10</v>
      </c>
      <c r="B16" s="5">
        <v>195.191</v>
      </c>
      <c r="C16" s="5">
        <v>2E-3</v>
      </c>
      <c r="D16" s="5">
        <v>2E-3</v>
      </c>
      <c r="E16" s="5">
        <v>0</v>
      </c>
      <c r="F16" s="5">
        <v>0.8</v>
      </c>
      <c r="G16" s="5">
        <v>0</v>
      </c>
      <c r="H16" s="5">
        <v>5.5E-2</v>
      </c>
      <c r="I16" s="5">
        <v>0</v>
      </c>
      <c r="J16" s="5">
        <v>0</v>
      </c>
      <c r="K16" s="5">
        <v>0</v>
      </c>
      <c r="L16" s="5">
        <v>0</v>
      </c>
      <c r="M16" s="6">
        <v>0</v>
      </c>
      <c r="N16" s="75">
        <v>0</v>
      </c>
      <c r="O16" s="82">
        <f>SUM(B16:N16)</f>
        <v>196.05000000000004</v>
      </c>
      <c r="P16" s="45">
        <v>128</v>
      </c>
      <c r="Q16" s="46">
        <v>19</v>
      </c>
      <c r="R16" s="47">
        <f t="shared" si="1"/>
        <v>147</v>
      </c>
    </row>
    <row r="17" spans="1:18" ht="18.75" x14ac:dyDescent="0.25">
      <c r="A17" s="16" t="s">
        <v>11</v>
      </c>
      <c r="B17" s="5">
        <v>44217.48</v>
      </c>
      <c r="C17" s="5">
        <v>2.93E-2</v>
      </c>
      <c r="D17" s="5">
        <v>1.9900000000000001E-2</v>
      </c>
      <c r="E17" s="5">
        <v>0</v>
      </c>
      <c r="F17" s="5">
        <v>919.92899999999997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6">
        <v>0</v>
      </c>
      <c r="N17" s="75">
        <v>201.51</v>
      </c>
      <c r="O17" s="82">
        <f>SUM(B17:N17)</f>
        <v>45338.968200000003</v>
      </c>
      <c r="P17" s="45">
        <v>190</v>
      </c>
      <c r="Q17" s="46">
        <v>63</v>
      </c>
      <c r="R17" s="47">
        <f t="shared" si="1"/>
        <v>253</v>
      </c>
    </row>
    <row r="18" spans="1:18" ht="18.75" x14ac:dyDescent="0.25">
      <c r="A18" s="16" t="s">
        <v>12</v>
      </c>
      <c r="B18" s="5">
        <v>325.63499999999999</v>
      </c>
      <c r="C18" s="5">
        <v>1.5E-3</v>
      </c>
      <c r="D18" s="5">
        <v>0</v>
      </c>
      <c r="E18" s="5">
        <v>0</v>
      </c>
      <c r="F18" s="5">
        <v>0.91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6">
        <v>0</v>
      </c>
      <c r="N18" s="75">
        <v>14.3</v>
      </c>
      <c r="O18" s="82">
        <f>SUM(B18:N18)</f>
        <v>340.84650000000005</v>
      </c>
      <c r="P18" s="45">
        <v>78</v>
      </c>
      <c r="Q18" s="46">
        <v>6</v>
      </c>
      <c r="R18" s="47">
        <f t="shared" si="1"/>
        <v>84</v>
      </c>
    </row>
    <row r="19" spans="1:18" ht="18.75" x14ac:dyDescent="0.25">
      <c r="A19" s="16" t="s">
        <v>13</v>
      </c>
      <c r="B19" s="5">
        <v>732.41</v>
      </c>
      <c r="C19" s="5">
        <v>4.5999999999999999E-2</v>
      </c>
      <c r="D19" s="5">
        <v>1E-3</v>
      </c>
      <c r="E19" s="5">
        <v>20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6">
        <v>0</v>
      </c>
      <c r="N19" s="75">
        <v>0</v>
      </c>
      <c r="O19" s="82">
        <f>SUM(B19:N19)</f>
        <v>752.45699999999999</v>
      </c>
      <c r="P19" s="45">
        <v>134</v>
      </c>
      <c r="Q19" s="46">
        <v>10</v>
      </c>
      <c r="R19" s="47">
        <f t="shared" si="1"/>
        <v>144</v>
      </c>
    </row>
    <row r="20" spans="1:18" ht="18.75" x14ac:dyDescent="0.25">
      <c r="A20" s="16" t="s">
        <v>14</v>
      </c>
      <c r="B20" s="5">
        <v>498.64400000000001</v>
      </c>
      <c r="C20" s="5">
        <v>1.4200000000000001E-2</v>
      </c>
      <c r="D20" s="5">
        <v>0</v>
      </c>
      <c r="E20" s="5">
        <v>0</v>
      </c>
      <c r="F20" s="5">
        <v>821.68899999999996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6">
        <v>0</v>
      </c>
      <c r="N20" s="75">
        <v>12.673999999999999</v>
      </c>
      <c r="O20" s="82">
        <f t="shared" ref="O20" si="2">SUM(B20:N20)</f>
        <v>1333.0211999999999</v>
      </c>
      <c r="P20" s="45">
        <v>94</v>
      </c>
      <c r="Q20" s="46">
        <v>0</v>
      </c>
      <c r="R20" s="47">
        <f t="shared" si="1"/>
        <v>94</v>
      </c>
    </row>
    <row r="21" spans="1:18" ht="18.75" x14ac:dyDescent="0.25">
      <c r="A21" s="16" t="s">
        <v>15</v>
      </c>
      <c r="B21" s="5">
        <v>344.68900000000002</v>
      </c>
      <c r="C21" s="5">
        <v>8.1000000000000003E-2</v>
      </c>
      <c r="D21" s="5">
        <v>3.5799999999999998E-2</v>
      </c>
      <c r="E21" s="5">
        <v>7.0000000000000007E-2</v>
      </c>
      <c r="F21" s="5">
        <v>8.27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6">
        <v>0</v>
      </c>
      <c r="N21" s="75">
        <v>0</v>
      </c>
      <c r="O21" s="82">
        <f t="shared" ref="O21:O41" si="3">SUM(B21:N21)</f>
        <v>353.14580000000001</v>
      </c>
      <c r="P21" s="45">
        <v>67</v>
      </c>
      <c r="Q21" s="46">
        <v>8</v>
      </c>
      <c r="R21" s="47">
        <f t="shared" si="1"/>
        <v>75</v>
      </c>
    </row>
    <row r="22" spans="1:18" ht="18.75" x14ac:dyDescent="0.25">
      <c r="A22" s="16" t="s">
        <v>16</v>
      </c>
      <c r="B22" s="5">
        <v>973.48699999999997</v>
      </c>
      <c r="C22" s="5">
        <v>0</v>
      </c>
      <c r="D22" s="5">
        <v>0</v>
      </c>
      <c r="E22" s="5">
        <v>0</v>
      </c>
      <c r="F22" s="5">
        <v>253.35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6">
        <v>0</v>
      </c>
      <c r="N22" s="75">
        <v>56.698</v>
      </c>
      <c r="O22" s="82">
        <f t="shared" si="3"/>
        <v>1283.5350000000001</v>
      </c>
      <c r="P22" s="45">
        <v>639</v>
      </c>
      <c r="Q22" s="46">
        <v>7</v>
      </c>
      <c r="R22" s="47">
        <f t="shared" si="1"/>
        <v>646</v>
      </c>
    </row>
    <row r="23" spans="1:18" ht="18.75" x14ac:dyDescent="0.25">
      <c r="A23" s="16" t="s">
        <v>17</v>
      </c>
      <c r="B23" s="5">
        <v>1880.297</v>
      </c>
      <c r="C23" s="5">
        <v>1E-3</v>
      </c>
      <c r="D23" s="5">
        <v>0</v>
      </c>
      <c r="E23" s="5">
        <v>0</v>
      </c>
      <c r="F23" s="5">
        <v>322.37400000000002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6">
        <v>0</v>
      </c>
      <c r="N23" s="75">
        <v>630.13</v>
      </c>
      <c r="O23" s="82">
        <f t="shared" si="3"/>
        <v>2832.8020000000001</v>
      </c>
      <c r="P23" s="45">
        <v>210</v>
      </c>
      <c r="Q23" s="46">
        <v>12</v>
      </c>
      <c r="R23" s="47">
        <f t="shared" si="1"/>
        <v>222</v>
      </c>
    </row>
    <row r="24" spans="1:18" ht="18.75" x14ac:dyDescent="0.25">
      <c r="A24" s="16" t="s">
        <v>18</v>
      </c>
      <c r="B24" s="5">
        <v>5603.4859999999999</v>
      </c>
      <c r="C24" s="5">
        <v>8.8999999999999996E-2</v>
      </c>
      <c r="D24" s="5">
        <v>8.6999999999999994E-2</v>
      </c>
      <c r="E24" s="5">
        <v>0</v>
      </c>
      <c r="F24" s="5">
        <v>8882.6260000000002</v>
      </c>
      <c r="G24" s="5">
        <v>3911.23</v>
      </c>
      <c r="H24" s="5">
        <v>195.73400000000001</v>
      </c>
      <c r="I24" s="5">
        <v>0</v>
      </c>
      <c r="J24" s="5">
        <v>0</v>
      </c>
      <c r="K24" s="12">
        <v>59.234999999999999</v>
      </c>
      <c r="L24" s="5">
        <v>0</v>
      </c>
      <c r="M24" s="6">
        <v>0</v>
      </c>
      <c r="N24" s="75">
        <v>2</v>
      </c>
      <c r="O24" s="82">
        <f t="shared" si="3"/>
        <v>18654.487000000001</v>
      </c>
      <c r="P24" s="45">
        <v>625</v>
      </c>
      <c r="Q24" s="46">
        <v>10</v>
      </c>
      <c r="R24" s="47">
        <f t="shared" si="1"/>
        <v>635</v>
      </c>
    </row>
    <row r="25" spans="1:18" ht="18.75" x14ac:dyDescent="0.25">
      <c r="A25" s="16" t="s">
        <v>19</v>
      </c>
      <c r="B25" s="5">
        <v>246.779</v>
      </c>
      <c r="C25" s="5">
        <v>0</v>
      </c>
      <c r="D25" s="5">
        <v>0</v>
      </c>
      <c r="E25" s="5">
        <v>0</v>
      </c>
      <c r="F25" s="5">
        <v>144.35599999999999</v>
      </c>
      <c r="G25" s="5">
        <v>10.074</v>
      </c>
      <c r="H25" s="5">
        <v>14.44</v>
      </c>
      <c r="I25" s="7">
        <v>0</v>
      </c>
      <c r="J25" s="5">
        <v>0</v>
      </c>
      <c r="K25" s="7">
        <v>1.28</v>
      </c>
      <c r="L25" s="5">
        <v>0</v>
      </c>
      <c r="M25" s="6">
        <v>0</v>
      </c>
      <c r="N25" s="75">
        <v>15.09</v>
      </c>
      <c r="O25" s="82">
        <f t="shared" si="3"/>
        <v>432.01899999999995</v>
      </c>
      <c r="P25" s="45">
        <v>719</v>
      </c>
      <c r="Q25" s="46">
        <v>13</v>
      </c>
      <c r="R25" s="47">
        <f t="shared" si="1"/>
        <v>732</v>
      </c>
    </row>
    <row r="26" spans="1:18" ht="18.75" x14ac:dyDescent="0.25">
      <c r="A26" s="16" t="s">
        <v>20</v>
      </c>
      <c r="B26" s="5">
        <v>363.63</v>
      </c>
      <c r="C26" s="5">
        <v>0</v>
      </c>
      <c r="D26" s="5">
        <v>0</v>
      </c>
      <c r="E26" s="5">
        <v>0</v>
      </c>
      <c r="F26" s="5">
        <v>2381.0390000000002</v>
      </c>
      <c r="G26" s="5">
        <v>0</v>
      </c>
      <c r="H26" s="8">
        <v>0</v>
      </c>
      <c r="I26" s="5">
        <v>0</v>
      </c>
      <c r="J26" s="5">
        <v>0</v>
      </c>
      <c r="K26" s="5">
        <v>0</v>
      </c>
      <c r="L26" s="5">
        <v>0</v>
      </c>
      <c r="M26" s="6">
        <v>0</v>
      </c>
      <c r="N26" s="75">
        <v>972.97</v>
      </c>
      <c r="O26" s="82">
        <f t="shared" si="3"/>
        <v>3717.6390000000001</v>
      </c>
      <c r="P26" s="45">
        <v>208</v>
      </c>
      <c r="Q26" s="46">
        <v>3</v>
      </c>
      <c r="R26" s="47">
        <f t="shared" si="1"/>
        <v>211</v>
      </c>
    </row>
    <row r="27" spans="1:18" ht="18.75" x14ac:dyDescent="0.25">
      <c r="A27" s="16" t="s">
        <v>21</v>
      </c>
      <c r="B27" s="5">
        <v>4061.3</v>
      </c>
      <c r="C27" s="5">
        <v>0</v>
      </c>
      <c r="D27" s="5">
        <v>0</v>
      </c>
      <c r="E27" s="5">
        <v>0</v>
      </c>
      <c r="F27" s="5">
        <v>7.875</v>
      </c>
      <c r="G27" s="5">
        <v>0</v>
      </c>
      <c r="H27" s="8">
        <v>0</v>
      </c>
      <c r="I27" s="7">
        <v>0</v>
      </c>
      <c r="J27" s="5">
        <v>0</v>
      </c>
      <c r="K27" s="7">
        <v>0</v>
      </c>
      <c r="L27" s="5">
        <v>0</v>
      </c>
      <c r="M27" s="6">
        <v>0</v>
      </c>
      <c r="N27" s="76">
        <v>0</v>
      </c>
      <c r="O27" s="82">
        <f t="shared" si="3"/>
        <v>4069.1750000000002</v>
      </c>
      <c r="P27" s="45">
        <v>199</v>
      </c>
      <c r="Q27" s="46">
        <v>0</v>
      </c>
      <c r="R27" s="47">
        <f t="shared" si="1"/>
        <v>199</v>
      </c>
    </row>
    <row r="28" spans="1:18" ht="18.75" x14ac:dyDescent="0.25">
      <c r="A28" s="16" t="s">
        <v>22</v>
      </c>
      <c r="B28" s="5">
        <v>4688.04</v>
      </c>
      <c r="C28" s="5">
        <v>0</v>
      </c>
      <c r="D28" s="8"/>
      <c r="E28" s="5">
        <v>0</v>
      </c>
      <c r="F28" s="5">
        <v>41.45</v>
      </c>
      <c r="G28" s="5">
        <v>0</v>
      </c>
      <c r="H28" s="8">
        <v>0</v>
      </c>
      <c r="I28" s="7">
        <v>0</v>
      </c>
      <c r="J28" s="5">
        <v>0</v>
      </c>
      <c r="K28" s="7">
        <v>0</v>
      </c>
      <c r="L28" s="7">
        <v>0</v>
      </c>
      <c r="M28" s="9">
        <v>0</v>
      </c>
      <c r="N28" s="76">
        <v>30.56</v>
      </c>
      <c r="O28" s="82">
        <f t="shared" si="3"/>
        <v>4760.05</v>
      </c>
      <c r="P28" s="45">
        <v>112</v>
      </c>
      <c r="Q28" s="46">
        <v>10</v>
      </c>
      <c r="R28" s="47">
        <f t="shared" si="1"/>
        <v>122</v>
      </c>
    </row>
    <row r="29" spans="1:18" ht="18.75" x14ac:dyDescent="0.25">
      <c r="A29" s="16" t="s">
        <v>23</v>
      </c>
      <c r="B29" s="5">
        <v>9575.143</v>
      </c>
      <c r="C29" s="5">
        <v>3.8350000000000002E-2</v>
      </c>
      <c r="D29" s="5">
        <v>2.98E-2</v>
      </c>
      <c r="E29" s="5">
        <v>0</v>
      </c>
      <c r="F29" s="5">
        <v>44.71</v>
      </c>
      <c r="G29" s="5">
        <v>0</v>
      </c>
      <c r="H29" s="8">
        <v>1.7</v>
      </c>
      <c r="I29" s="7">
        <v>0</v>
      </c>
      <c r="J29" s="5">
        <v>0</v>
      </c>
      <c r="K29" s="7">
        <v>0</v>
      </c>
      <c r="L29" s="5">
        <v>0</v>
      </c>
      <c r="M29" s="6">
        <v>0</v>
      </c>
      <c r="N29" s="75">
        <v>0</v>
      </c>
      <c r="O29" s="82">
        <f t="shared" si="3"/>
        <v>9621.6211500000009</v>
      </c>
      <c r="P29" s="45">
        <v>452</v>
      </c>
      <c r="Q29" s="46">
        <v>0</v>
      </c>
      <c r="R29" s="47">
        <f t="shared" si="1"/>
        <v>452</v>
      </c>
    </row>
    <row r="30" spans="1:18" ht="18.75" x14ac:dyDescent="0.25">
      <c r="A30" s="16" t="s">
        <v>70</v>
      </c>
      <c r="B30" s="8">
        <v>350.82799999999997</v>
      </c>
      <c r="C30" s="5">
        <v>8.9999999999999993E-3</v>
      </c>
      <c r="D30" s="8">
        <v>2E-3</v>
      </c>
      <c r="E30" s="8">
        <v>0</v>
      </c>
      <c r="F30" s="8">
        <v>2873.88</v>
      </c>
      <c r="G30" s="5">
        <v>0</v>
      </c>
      <c r="H30" s="8">
        <v>0</v>
      </c>
      <c r="I30" s="8">
        <v>0</v>
      </c>
      <c r="J30" s="5">
        <v>0</v>
      </c>
      <c r="K30" s="8">
        <v>0</v>
      </c>
      <c r="L30" s="5">
        <v>0</v>
      </c>
      <c r="M30" s="6">
        <v>0</v>
      </c>
      <c r="N30" s="75"/>
      <c r="O30" s="82">
        <f t="shared" si="3"/>
        <v>3224.7190000000001</v>
      </c>
      <c r="P30" s="45">
        <v>57</v>
      </c>
      <c r="Q30" s="46">
        <v>1</v>
      </c>
      <c r="R30" s="47">
        <f t="shared" si="1"/>
        <v>58</v>
      </c>
    </row>
    <row r="31" spans="1:18" ht="18.75" x14ac:dyDescent="0.25">
      <c r="A31" s="16" t="s">
        <v>24</v>
      </c>
      <c r="B31" s="8">
        <v>2794.3339999999998</v>
      </c>
      <c r="C31" s="5">
        <v>1.2999999999999999E-3</v>
      </c>
      <c r="D31" s="5">
        <v>0</v>
      </c>
      <c r="E31" s="5">
        <v>0</v>
      </c>
      <c r="F31" s="5">
        <v>77.063999999999993</v>
      </c>
      <c r="G31" s="8">
        <v>0</v>
      </c>
      <c r="H31" s="5">
        <v>2.395</v>
      </c>
      <c r="I31" s="7">
        <v>0</v>
      </c>
      <c r="J31" s="5">
        <v>0</v>
      </c>
      <c r="K31" s="7">
        <v>0</v>
      </c>
      <c r="L31" s="5">
        <v>0</v>
      </c>
      <c r="M31" s="6">
        <v>0</v>
      </c>
      <c r="N31" s="75">
        <v>3.1480000000000001</v>
      </c>
      <c r="O31" s="82">
        <f t="shared" si="3"/>
        <v>2876.9422999999997</v>
      </c>
      <c r="P31" s="45">
        <v>273</v>
      </c>
      <c r="Q31" s="46">
        <v>6</v>
      </c>
      <c r="R31" s="47">
        <f t="shared" si="1"/>
        <v>279</v>
      </c>
    </row>
    <row r="32" spans="1:18" ht="18.75" x14ac:dyDescent="0.25">
      <c r="A32" s="16" t="s">
        <v>25</v>
      </c>
      <c r="B32" s="5">
        <v>4366.16</v>
      </c>
      <c r="C32" s="5">
        <v>0</v>
      </c>
      <c r="D32" s="5">
        <v>0</v>
      </c>
      <c r="E32" s="5">
        <v>0</v>
      </c>
      <c r="F32" s="5">
        <v>15.9</v>
      </c>
      <c r="G32" s="5">
        <v>10.39</v>
      </c>
      <c r="H32" s="5">
        <v>1.821</v>
      </c>
      <c r="I32" s="7">
        <v>0</v>
      </c>
      <c r="J32" s="5">
        <v>0</v>
      </c>
      <c r="K32" s="7">
        <v>0</v>
      </c>
      <c r="L32" s="5">
        <v>0</v>
      </c>
      <c r="M32" s="6">
        <v>0</v>
      </c>
      <c r="N32" s="75">
        <v>1.3919999999999999</v>
      </c>
      <c r="O32" s="82">
        <f t="shared" si="3"/>
        <v>4395.6629999999996</v>
      </c>
      <c r="P32" s="45">
        <v>140</v>
      </c>
      <c r="Q32" s="46">
        <v>19</v>
      </c>
      <c r="R32" s="47">
        <f t="shared" si="1"/>
        <v>159</v>
      </c>
    </row>
    <row r="33" spans="1:18" ht="18.75" x14ac:dyDescent="0.25">
      <c r="A33" s="16" t="s">
        <v>26</v>
      </c>
      <c r="B33" s="8">
        <v>32727.51</v>
      </c>
      <c r="C33" s="5">
        <v>1E-4</v>
      </c>
      <c r="D33" s="5">
        <v>0</v>
      </c>
      <c r="E33" s="5">
        <v>0</v>
      </c>
      <c r="F33" s="5">
        <v>0.3</v>
      </c>
      <c r="G33" s="5">
        <v>0</v>
      </c>
      <c r="H33" s="8">
        <v>0</v>
      </c>
      <c r="I33" s="5">
        <v>0</v>
      </c>
      <c r="J33" s="5">
        <v>0</v>
      </c>
      <c r="K33" s="5">
        <v>0</v>
      </c>
      <c r="L33" s="5">
        <v>0</v>
      </c>
      <c r="M33" s="6">
        <v>0</v>
      </c>
      <c r="N33" s="75">
        <v>1.234</v>
      </c>
      <c r="O33" s="82">
        <f t="shared" si="3"/>
        <v>32729.044099999999</v>
      </c>
      <c r="P33" s="45">
        <v>238</v>
      </c>
      <c r="Q33" s="46">
        <v>35</v>
      </c>
      <c r="R33" s="47">
        <f t="shared" si="1"/>
        <v>273</v>
      </c>
    </row>
    <row r="34" spans="1:18" ht="18.75" x14ac:dyDescent="0.25">
      <c r="A34" s="16" t="s">
        <v>27</v>
      </c>
      <c r="B34" s="8">
        <v>335.31099999999998</v>
      </c>
      <c r="C34" s="5">
        <v>0</v>
      </c>
      <c r="D34" s="5">
        <v>0</v>
      </c>
      <c r="E34" s="5">
        <v>0</v>
      </c>
      <c r="F34" s="5">
        <v>0.17499999999999999</v>
      </c>
      <c r="G34" s="5">
        <v>0</v>
      </c>
      <c r="H34" s="8">
        <v>0</v>
      </c>
      <c r="I34" s="5">
        <v>0</v>
      </c>
      <c r="J34" s="5">
        <v>0</v>
      </c>
      <c r="K34" s="5">
        <v>0</v>
      </c>
      <c r="L34" s="5">
        <v>0</v>
      </c>
      <c r="M34" s="6">
        <v>0</v>
      </c>
      <c r="N34" s="75">
        <v>0</v>
      </c>
      <c r="O34" s="82">
        <f t="shared" si="3"/>
        <v>335.48599999999999</v>
      </c>
      <c r="P34" s="45">
        <v>93</v>
      </c>
      <c r="Q34" s="46">
        <v>3</v>
      </c>
      <c r="R34" s="47">
        <f t="shared" si="1"/>
        <v>96</v>
      </c>
    </row>
    <row r="35" spans="1:18" ht="18.75" x14ac:dyDescent="0.25">
      <c r="A35" s="16" t="s">
        <v>28</v>
      </c>
      <c r="B35" s="5">
        <v>7084.52</v>
      </c>
      <c r="C35" s="5">
        <v>1.6299999999999999E-2</v>
      </c>
      <c r="D35" s="5">
        <v>0</v>
      </c>
      <c r="E35" s="5">
        <v>0</v>
      </c>
      <c r="F35" s="5">
        <v>1.1000000000000001</v>
      </c>
      <c r="G35" s="5">
        <v>0</v>
      </c>
      <c r="H35" s="8">
        <v>0</v>
      </c>
      <c r="I35" s="7">
        <v>0</v>
      </c>
      <c r="J35" s="5">
        <v>0</v>
      </c>
      <c r="K35" s="7">
        <v>0</v>
      </c>
      <c r="L35" s="5">
        <v>0</v>
      </c>
      <c r="M35" s="6">
        <v>0</v>
      </c>
      <c r="N35" s="75">
        <v>4.7</v>
      </c>
      <c r="O35" s="82">
        <f t="shared" si="3"/>
        <v>7090.3363000000008</v>
      </c>
      <c r="P35" s="45">
        <v>192</v>
      </c>
      <c r="Q35" s="46">
        <v>0</v>
      </c>
      <c r="R35" s="47">
        <f t="shared" si="1"/>
        <v>192</v>
      </c>
    </row>
    <row r="36" spans="1:18" ht="18.75" x14ac:dyDescent="0.25">
      <c r="A36" s="16" t="s">
        <v>29</v>
      </c>
      <c r="B36" s="5">
        <v>1857.6369999999999</v>
      </c>
      <c r="C36" s="5">
        <v>4.1000000000000003E-3</v>
      </c>
      <c r="D36" s="5">
        <v>0</v>
      </c>
      <c r="E36" s="5">
        <v>0</v>
      </c>
      <c r="F36" s="5">
        <v>4820.0200000000004</v>
      </c>
      <c r="G36" s="5">
        <v>4196.55</v>
      </c>
      <c r="H36" s="5">
        <v>316.06299999999999</v>
      </c>
      <c r="I36" s="5">
        <v>0</v>
      </c>
      <c r="J36" s="5">
        <v>0</v>
      </c>
      <c r="K36" s="5">
        <v>151.19999999999999</v>
      </c>
      <c r="L36" s="5">
        <v>1.1568000000000001</v>
      </c>
      <c r="M36" s="6">
        <v>0.26700000000000002</v>
      </c>
      <c r="N36" s="75">
        <v>6331.8</v>
      </c>
      <c r="O36" s="82">
        <f t="shared" si="3"/>
        <v>17674.697900000003</v>
      </c>
      <c r="P36" s="45">
        <v>391</v>
      </c>
      <c r="Q36" s="46">
        <v>27</v>
      </c>
      <c r="R36" s="47">
        <f t="shared" si="1"/>
        <v>418</v>
      </c>
    </row>
    <row r="37" spans="1:18" ht="18.75" x14ac:dyDescent="0.25">
      <c r="A37" s="16" t="s">
        <v>30</v>
      </c>
      <c r="B37" s="5">
        <v>274.54399999999998</v>
      </c>
      <c r="C37" s="5">
        <v>0.13800000000000001</v>
      </c>
      <c r="D37" s="5">
        <v>7.7799999999999994E-2</v>
      </c>
      <c r="E37" s="5">
        <v>0</v>
      </c>
      <c r="F37" s="5">
        <v>6.3643999999999998</v>
      </c>
      <c r="G37" s="5">
        <v>0</v>
      </c>
      <c r="H37" s="8">
        <v>0</v>
      </c>
      <c r="I37" s="5">
        <v>0</v>
      </c>
      <c r="J37" s="5">
        <v>0</v>
      </c>
      <c r="K37" s="5">
        <v>0</v>
      </c>
      <c r="L37" s="5">
        <v>0</v>
      </c>
      <c r="M37" s="6">
        <v>0</v>
      </c>
      <c r="N37" s="75">
        <v>86.891000000000005</v>
      </c>
      <c r="O37" s="82">
        <f t="shared" si="3"/>
        <v>368.01519999999999</v>
      </c>
      <c r="P37" s="45">
        <v>240</v>
      </c>
      <c r="Q37" s="46">
        <v>42</v>
      </c>
      <c r="R37" s="47">
        <f t="shared" si="1"/>
        <v>282</v>
      </c>
    </row>
    <row r="38" spans="1:18" ht="18.75" x14ac:dyDescent="0.25">
      <c r="A38" s="16" t="s">
        <v>31</v>
      </c>
      <c r="B38" s="7">
        <v>796.98400000000004</v>
      </c>
      <c r="C38" s="7">
        <v>0</v>
      </c>
      <c r="D38" s="5">
        <v>0</v>
      </c>
      <c r="E38" s="5">
        <v>0</v>
      </c>
      <c r="F38" s="5">
        <v>432.36399999999998</v>
      </c>
      <c r="G38" s="5">
        <v>1033.49</v>
      </c>
      <c r="H38" s="8">
        <v>0</v>
      </c>
      <c r="I38" s="5">
        <v>0</v>
      </c>
      <c r="J38" s="5">
        <v>0</v>
      </c>
      <c r="K38" s="5">
        <v>0</v>
      </c>
      <c r="L38" s="5">
        <v>0</v>
      </c>
      <c r="M38" s="6">
        <v>0</v>
      </c>
      <c r="N38" s="75">
        <v>25.436</v>
      </c>
      <c r="O38" s="82">
        <f t="shared" si="3"/>
        <v>2288.2739999999999</v>
      </c>
      <c r="P38" s="45">
        <v>216</v>
      </c>
      <c r="Q38" s="46">
        <v>9</v>
      </c>
      <c r="R38" s="47">
        <f t="shared" si="1"/>
        <v>225</v>
      </c>
    </row>
    <row r="39" spans="1:18" ht="18.75" x14ac:dyDescent="0.25">
      <c r="A39" s="16" t="s">
        <v>32</v>
      </c>
      <c r="B39" s="7">
        <v>501.274</v>
      </c>
      <c r="C39" s="7">
        <v>0</v>
      </c>
      <c r="D39" s="5">
        <v>0</v>
      </c>
      <c r="E39" s="5">
        <v>0</v>
      </c>
      <c r="F39" s="5">
        <v>91.093999999999994</v>
      </c>
      <c r="G39" s="5">
        <v>170.27699999999999</v>
      </c>
      <c r="H39" s="8">
        <v>8.9749999999999996</v>
      </c>
      <c r="I39" s="5">
        <v>0</v>
      </c>
      <c r="J39" s="5">
        <v>0</v>
      </c>
      <c r="K39" s="5">
        <v>0</v>
      </c>
      <c r="L39" s="5">
        <v>0</v>
      </c>
      <c r="M39" s="6">
        <v>0.95</v>
      </c>
      <c r="N39" s="75">
        <v>5.01</v>
      </c>
      <c r="O39" s="82">
        <f t="shared" si="3"/>
        <v>777.58</v>
      </c>
      <c r="P39" s="45">
        <v>134</v>
      </c>
      <c r="Q39" s="46">
        <v>1</v>
      </c>
      <c r="R39" s="47">
        <f t="shared" si="1"/>
        <v>135</v>
      </c>
    </row>
    <row r="40" spans="1:18" ht="18.75" x14ac:dyDescent="0.25">
      <c r="A40" s="16" t="s">
        <v>33</v>
      </c>
      <c r="B40" s="7">
        <v>1055.662</v>
      </c>
      <c r="C40" s="7">
        <v>0</v>
      </c>
      <c r="D40" s="5">
        <v>0</v>
      </c>
      <c r="E40" s="5">
        <v>0</v>
      </c>
      <c r="F40" s="5">
        <v>66.394000000000005</v>
      </c>
      <c r="G40" s="5">
        <v>30.8</v>
      </c>
      <c r="H40" s="8">
        <v>5.4640000000000004</v>
      </c>
      <c r="I40" s="5">
        <v>0</v>
      </c>
      <c r="J40" s="5">
        <v>0</v>
      </c>
      <c r="K40" s="5">
        <v>0</v>
      </c>
      <c r="L40" s="5">
        <v>0</v>
      </c>
      <c r="M40" s="6">
        <v>0</v>
      </c>
      <c r="N40" s="75">
        <v>7.1689999999999996</v>
      </c>
      <c r="O40" s="82">
        <f t="shared" si="3"/>
        <v>1165.489</v>
      </c>
      <c r="P40" s="45">
        <v>217</v>
      </c>
      <c r="Q40" s="46">
        <v>0</v>
      </c>
      <c r="R40" s="47">
        <f t="shared" si="1"/>
        <v>217</v>
      </c>
    </row>
    <row r="41" spans="1:18" ht="18.75" x14ac:dyDescent="0.25">
      <c r="A41" s="16" t="s">
        <v>34</v>
      </c>
      <c r="B41" s="7">
        <v>52.454999999999998</v>
      </c>
      <c r="C41" s="7">
        <v>0</v>
      </c>
      <c r="D41" s="5">
        <v>0</v>
      </c>
      <c r="E41" s="5">
        <v>0</v>
      </c>
      <c r="F41" s="5">
        <v>30.553000000000001</v>
      </c>
      <c r="G41" s="5">
        <v>0.14399999999999999</v>
      </c>
      <c r="H41" s="8">
        <v>0.96899999999999997</v>
      </c>
      <c r="I41" s="5">
        <v>0</v>
      </c>
      <c r="J41" s="5">
        <v>0</v>
      </c>
      <c r="K41" s="12">
        <v>8.4000000000000005E-2</v>
      </c>
      <c r="L41" s="5">
        <v>0</v>
      </c>
      <c r="M41" s="6">
        <v>0</v>
      </c>
      <c r="N41" s="75">
        <v>3.0059999999999998</v>
      </c>
      <c r="O41" s="82">
        <f t="shared" si="3"/>
        <v>87.210999999999999</v>
      </c>
      <c r="P41" s="45">
        <v>197</v>
      </c>
      <c r="Q41" s="46">
        <v>3</v>
      </c>
      <c r="R41" s="47">
        <f t="shared" si="1"/>
        <v>200</v>
      </c>
    </row>
    <row r="42" spans="1:18" s="29" customFormat="1" ht="18.75" x14ac:dyDescent="0.3">
      <c r="A42" s="38" t="s">
        <v>35</v>
      </c>
      <c r="B42" s="39">
        <v>12029.53</v>
      </c>
      <c r="C42" s="39">
        <v>0.42109999999999997</v>
      </c>
      <c r="D42" s="39">
        <v>0</v>
      </c>
      <c r="E42" s="39">
        <v>0</v>
      </c>
      <c r="F42" s="39">
        <v>87.463999999999999</v>
      </c>
      <c r="G42" s="39">
        <v>0</v>
      </c>
      <c r="H42" s="39">
        <v>69.593299999999999</v>
      </c>
      <c r="I42" s="39">
        <v>0</v>
      </c>
      <c r="J42" s="39">
        <v>0</v>
      </c>
      <c r="K42" s="39">
        <v>0</v>
      </c>
      <c r="L42" s="39">
        <v>0</v>
      </c>
      <c r="M42" s="40">
        <v>0</v>
      </c>
      <c r="N42" s="77">
        <v>5.6479999999999997</v>
      </c>
      <c r="O42" s="83">
        <f>SUM(B42:N42)</f>
        <v>12192.6564</v>
      </c>
      <c r="P42" s="48">
        <v>118</v>
      </c>
      <c r="Q42" s="49">
        <v>0</v>
      </c>
      <c r="R42" s="50">
        <f t="shared" si="1"/>
        <v>118</v>
      </c>
    </row>
    <row r="43" spans="1:18" ht="18.75" x14ac:dyDescent="0.25">
      <c r="A43" s="38" t="s">
        <v>52</v>
      </c>
      <c r="B43" s="57">
        <v>210.28</v>
      </c>
      <c r="C43" s="57">
        <v>1.74</v>
      </c>
      <c r="D43" s="57">
        <v>4.6470000000000002</v>
      </c>
      <c r="E43" s="57">
        <v>46.9</v>
      </c>
      <c r="F43" s="57">
        <v>2.532</v>
      </c>
      <c r="G43" s="57">
        <v>0</v>
      </c>
      <c r="H43" s="57">
        <v>0</v>
      </c>
      <c r="I43" s="57">
        <v>0</v>
      </c>
      <c r="J43" s="57">
        <v>0</v>
      </c>
      <c r="K43" s="57">
        <v>0</v>
      </c>
      <c r="L43" s="57">
        <v>0</v>
      </c>
      <c r="M43" s="58">
        <v>0</v>
      </c>
      <c r="N43" s="78">
        <v>5.5519999999999996</v>
      </c>
      <c r="O43" s="84">
        <f>SUM(B43:N43)</f>
        <v>271.65100000000001</v>
      </c>
      <c r="P43" s="59">
        <v>26</v>
      </c>
      <c r="Q43" s="60">
        <v>1</v>
      </c>
      <c r="R43" s="50">
        <f t="shared" si="1"/>
        <v>27</v>
      </c>
    </row>
    <row r="44" spans="1:18" ht="18.75" x14ac:dyDescent="0.25">
      <c r="A44" s="38" t="s">
        <v>51</v>
      </c>
      <c r="B44" s="39">
        <v>19716</v>
      </c>
      <c r="C44" s="39">
        <v>0</v>
      </c>
      <c r="D44" s="57">
        <v>4</v>
      </c>
      <c r="E44" s="57">
        <v>16.100000000000001</v>
      </c>
      <c r="F44" s="57">
        <v>71660.2</v>
      </c>
      <c r="G44" s="57">
        <v>0</v>
      </c>
      <c r="H44" s="61">
        <v>0</v>
      </c>
      <c r="I44" s="57">
        <v>0</v>
      </c>
      <c r="J44" s="57">
        <v>0</v>
      </c>
      <c r="K44" s="57">
        <v>0</v>
      </c>
      <c r="L44" s="57">
        <v>0.2</v>
      </c>
      <c r="M44" s="58">
        <v>0</v>
      </c>
      <c r="N44" s="78">
        <v>11.135</v>
      </c>
      <c r="O44" s="84">
        <f t="shared" ref="O44" si="4">SUM(B44:N44)</f>
        <v>91407.63499999998</v>
      </c>
      <c r="P44" s="59">
        <v>22</v>
      </c>
      <c r="Q44" s="60">
        <v>5</v>
      </c>
      <c r="R44" s="50">
        <f t="shared" si="1"/>
        <v>27</v>
      </c>
    </row>
    <row r="45" spans="1:18" ht="18.75" x14ac:dyDescent="0.25">
      <c r="A45" s="38" t="s">
        <v>48</v>
      </c>
      <c r="B45" s="57">
        <v>0</v>
      </c>
      <c r="C45" s="57">
        <v>16.100000000000001</v>
      </c>
      <c r="D45" s="57">
        <v>0</v>
      </c>
      <c r="E45" s="57">
        <v>6</v>
      </c>
      <c r="F45" s="57">
        <v>0</v>
      </c>
      <c r="G45" s="57">
        <v>0</v>
      </c>
      <c r="H45" s="57">
        <v>0</v>
      </c>
      <c r="I45" s="57">
        <v>0</v>
      </c>
      <c r="J45" s="57">
        <v>0</v>
      </c>
      <c r="K45" s="57">
        <v>0</v>
      </c>
      <c r="L45" s="57">
        <v>0</v>
      </c>
      <c r="M45" s="58">
        <v>0</v>
      </c>
      <c r="N45" s="78">
        <v>0</v>
      </c>
      <c r="O45" s="84">
        <f t="shared" ref="O45" si="5">SUM(B45:N45)</f>
        <v>22.1</v>
      </c>
      <c r="P45" s="59">
        <v>5</v>
      </c>
      <c r="Q45" s="60">
        <v>0</v>
      </c>
      <c r="R45" s="50">
        <f t="shared" si="1"/>
        <v>5</v>
      </c>
    </row>
    <row r="46" spans="1:18" ht="18.75" x14ac:dyDescent="0.25">
      <c r="A46" s="62" t="s">
        <v>50</v>
      </c>
      <c r="B46" s="57">
        <v>0</v>
      </c>
      <c r="C46" s="57">
        <v>3.9460000000000002</v>
      </c>
      <c r="D46" s="57">
        <v>2.6509999999999998</v>
      </c>
      <c r="E46" s="57">
        <v>395</v>
      </c>
      <c r="F46" s="57">
        <v>0</v>
      </c>
      <c r="G46" s="57">
        <v>0</v>
      </c>
      <c r="H46" s="57">
        <v>0</v>
      </c>
      <c r="I46" s="57">
        <v>29</v>
      </c>
      <c r="J46" s="57">
        <v>0</v>
      </c>
      <c r="K46" s="57">
        <v>0</v>
      </c>
      <c r="L46" s="57">
        <v>0</v>
      </c>
      <c r="M46" s="58">
        <v>0</v>
      </c>
      <c r="N46" s="78">
        <v>0</v>
      </c>
      <c r="O46" s="84">
        <f t="shared" ref="O46" si="6">SUM(B46:N46)</f>
        <v>430.59699999999998</v>
      </c>
      <c r="P46" s="59">
        <v>13</v>
      </c>
      <c r="Q46" s="63"/>
      <c r="R46" s="50">
        <f t="shared" si="1"/>
        <v>13</v>
      </c>
    </row>
    <row r="47" spans="1:18" ht="18.75" x14ac:dyDescent="0.3">
      <c r="A47" s="17" t="s">
        <v>36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1"/>
      <c r="N47" s="79"/>
      <c r="O47" s="85"/>
      <c r="P47" s="51"/>
      <c r="Q47" s="52"/>
      <c r="R47" s="53">
        <f t="shared" si="1"/>
        <v>0</v>
      </c>
    </row>
    <row r="48" spans="1:18" ht="18.75" x14ac:dyDescent="0.25">
      <c r="A48" s="16" t="s">
        <v>37</v>
      </c>
      <c r="B48" s="5">
        <v>96.655000000000001</v>
      </c>
      <c r="C48" s="5">
        <v>51.52</v>
      </c>
      <c r="D48" s="5">
        <v>53.93</v>
      </c>
      <c r="E48" s="5">
        <v>13.2</v>
      </c>
      <c r="F48" s="5">
        <v>938.55399999999997</v>
      </c>
      <c r="G48" s="5">
        <v>0</v>
      </c>
      <c r="H48" s="8">
        <v>4.28</v>
      </c>
      <c r="I48" s="7">
        <v>108.3</v>
      </c>
      <c r="J48" s="5">
        <v>0</v>
      </c>
      <c r="K48" s="7">
        <v>0</v>
      </c>
      <c r="L48" s="5">
        <v>0</v>
      </c>
      <c r="M48" s="6">
        <v>0</v>
      </c>
      <c r="N48" s="75">
        <v>0</v>
      </c>
      <c r="O48" s="82">
        <f t="shared" ref="O48:O52" si="7">SUM(B48:N48)</f>
        <v>1266.4389999999999</v>
      </c>
      <c r="P48" s="45">
        <v>72</v>
      </c>
      <c r="Q48" s="46">
        <v>13</v>
      </c>
      <c r="R48" s="47">
        <f t="shared" si="1"/>
        <v>85</v>
      </c>
    </row>
    <row r="49" spans="1:18" ht="18.75" x14ac:dyDescent="0.25">
      <c r="A49" s="16" t="s">
        <v>38</v>
      </c>
      <c r="B49" s="8">
        <v>6.5000000000000002E-2</v>
      </c>
      <c r="C49" s="5">
        <v>9.4550000000000001</v>
      </c>
      <c r="D49" s="5">
        <v>7.76</v>
      </c>
      <c r="E49" s="8">
        <v>8.24</v>
      </c>
      <c r="F49" s="5">
        <v>0.15</v>
      </c>
      <c r="G49" s="5">
        <v>0</v>
      </c>
      <c r="H49" s="8">
        <v>0</v>
      </c>
      <c r="I49" s="7">
        <v>6.6</v>
      </c>
      <c r="J49" s="5">
        <v>0</v>
      </c>
      <c r="K49" s="7">
        <v>0</v>
      </c>
      <c r="L49" s="5">
        <v>0</v>
      </c>
      <c r="M49" s="6">
        <v>0</v>
      </c>
      <c r="N49" s="75">
        <v>0</v>
      </c>
      <c r="O49" s="82">
        <f t="shared" si="7"/>
        <v>32.270000000000003</v>
      </c>
      <c r="P49" s="45">
        <v>12</v>
      </c>
      <c r="Q49" s="46">
        <v>1</v>
      </c>
      <c r="R49" s="47">
        <f t="shared" si="1"/>
        <v>13</v>
      </c>
    </row>
    <row r="50" spans="1:18" ht="18.75" x14ac:dyDescent="0.25">
      <c r="A50" s="16" t="s">
        <v>39</v>
      </c>
      <c r="B50" s="5">
        <v>0</v>
      </c>
      <c r="C50" s="5">
        <v>3.5630000000000002</v>
      </c>
      <c r="D50" s="5">
        <v>0</v>
      </c>
      <c r="E50" s="5">
        <v>0</v>
      </c>
      <c r="F50" s="5">
        <v>0</v>
      </c>
      <c r="G50" s="5">
        <v>0</v>
      </c>
      <c r="H50" s="8">
        <v>0</v>
      </c>
      <c r="I50" s="5">
        <v>0</v>
      </c>
      <c r="J50" s="5">
        <v>0</v>
      </c>
      <c r="K50" s="5">
        <v>0</v>
      </c>
      <c r="L50" s="5">
        <v>0</v>
      </c>
      <c r="M50" s="6">
        <v>0</v>
      </c>
      <c r="N50" s="75">
        <v>0</v>
      </c>
      <c r="O50" s="82">
        <f t="shared" si="7"/>
        <v>3.5630000000000002</v>
      </c>
      <c r="P50" s="45">
        <v>5</v>
      </c>
      <c r="Q50" s="46">
        <v>0</v>
      </c>
      <c r="R50" s="47">
        <f t="shared" si="1"/>
        <v>5</v>
      </c>
    </row>
    <row r="51" spans="1:18" ht="18.75" x14ac:dyDescent="0.25">
      <c r="A51" s="16" t="s">
        <v>40</v>
      </c>
      <c r="B51" s="5">
        <v>0</v>
      </c>
      <c r="C51" s="5">
        <v>0.7</v>
      </c>
      <c r="D51" s="5">
        <v>10.6</v>
      </c>
      <c r="E51" s="5">
        <v>0</v>
      </c>
      <c r="F51" s="5">
        <v>0</v>
      </c>
      <c r="G51" s="5">
        <v>0</v>
      </c>
      <c r="H51" s="8">
        <v>0</v>
      </c>
      <c r="I51" s="5">
        <v>25</v>
      </c>
      <c r="J51" s="5">
        <v>0</v>
      </c>
      <c r="K51" s="5">
        <v>0</v>
      </c>
      <c r="L51" s="5">
        <v>0</v>
      </c>
      <c r="M51" s="6">
        <v>0</v>
      </c>
      <c r="N51" s="75">
        <v>0</v>
      </c>
      <c r="O51" s="82">
        <f t="shared" si="7"/>
        <v>36.299999999999997</v>
      </c>
      <c r="P51" s="45">
        <v>11</v>
      </c>
      <c r="Q51" s="46">
        <v>0</v>
      </c>
      <c r="R51" s="47">
        <f t="shared" si="1"/>
        <v>11</v>
      </c>
    </row>
    <row r="52" spans="1:18" ht="18.75" x14ac:dyDescent="0.25">
      <c r="A52" s="16" t="s">
        <v>41</v>
      </c>
      <c r="B52" s="5">
        <v>59.7</v>
      </c>
      <c r="C52" s="5">
        <v>1.02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6">
        <v>0</v>
      </c>
      <c r="N52" s="75">
        <v>0</v>
      </c>
      <c r="O52" s="82">
        <f t="shared" si="7"/>
        <v>60.720000000000006</v>
      </c>
      <c r="P52" s="45">
        <v>3</v>
      </c>
      <c r="Q52" s="46">
        <v>0</v>
      </c>
      <c r="R52" s="47">
        <f t="shared" si="1"/>
        <v>3</v>
      </c>
    </row>
    <row r="53" spans="1:18" ht="18.75" x14ac:dyDescent="0.3">
      <c r="A53" s="17" t="s">
        <v>42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1"/>
      <c r="N53" s="79"/>
      <c r="O53" s="85"/>
      <c r="P53" s="51"/>
      <c r="Q53" s="52"/>
      <c r="R53" s="53">
        <f t="shared" si="1"/>
        <v>0</v>
      </c>
    </row>
    <row r="54" spans="1:18" ht="18.75" x14ac:dyDescent="0.25">
      <c r="A54" s="16" t="s">
        <v>49</v>
      </c>
      <c r="B54" s="5">
        <v>0.4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6">
        <v>0</v>
      </c>
      <c r="N54" s="75">
        <v>0</v>
      </c>
      <c r="O54" s="82">
        <f t="shared" ref="O54" si="8">SUM(B54:N54)</f>
        <v>0.4</v>
      </c>
      <c r="P54" s="45">
        <v>1</v>
      </c>
      <c r="Q54" s="46">
        <v>0</v>
      </c>
      <c r="R54" s="47">
        <f t="shared" si="1"/>
        <v>1</v>
      </c>
    </row>
    <row r="55" spans="1:18" ht="18.75" x14ac:dyDescent="0.25">
      <c r="A55" s="16" t="s">
        <v>43</v>
      </c>
      <c r="B55" s="7">
        <v>4.5</v>
      </c>
      <c r="C55" s="7">
        <v>0</v>
      </c>
      <c r="D55" s="5">
        <v>0</v>
      </c>
      <c r="E55" s="5">
        <v>0</v>
      </c>
      <c r="F55" s="5">
        <v>0</v>
      </c>
      <c r="G55" s="5">
        <v>0</v>
      </c>
      <c r="H55" s="8">
        <v>0</v>
      </c>
      <c r="I55" s="5">
        <v>0</v>
      </c>
      <c r="J55" s="5">
        <v>0</v>
      </c>
      <c r="K55" s="5">
        <v>0</v>
      </c>
      <c r="L55" s="5">
        <v>0</v>
      </c>
      <c r="M55" s="6">
        <v>0</v>
      </c>
      <c r="N55" s="75">
        <v>0</v>
      </c>
      <c r="O55" s="82">
        <f t="shared" ref="O55:O56" si="9">SUM(B55:N55)</f>
        <v>4.5</v>
      </c>
      <c r="P55" s="45">
        <v>1</v>
      </c>
      <c r="Q55" s="46">
        <v>2</v>
      </c>
      <c r="R55" s="47">
        <f t="shared" si="1"/>
        <v>3</v>
      </c>
    </row>
    <row r="56" spans="1:18" ht="18.75" x14ac:dyDescent="0.25">
      <c r="A56" s="16" t="s">
        <v>47</v>
      </c>
      <c r="B56" s="5">
        <v>0.315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8">
        <v>0</v>
      </c>
      <c r="I56" s="5">
        <v>0</v>
      </c>
      <c r="J56" s="5">
        <v>0</v>
      </c>
      <c r="K56" s="5">
        <v>0</v>
      </c>
      <c r="L56" s="5">
        <v>0</v>
      </c>
      <c r="M56" s="6">
        <v>0</v>
      </c>
      <c r="N56" s="75">
        <v>0</v>
      </c>
      <c r="O56" s="82">
        <f t="shared" si="9"/>
        <v>0.315</v>
      </c>
      <c r="P56" s="45">
        <v>3</v>
      </c>
      <c r="Q56" s="46">
        <v>0</v>
      </c>
      <c r="R56" s="47">
        <f t="shared" si="1"/>
        <v>3</v>
      </c>
    </row>
    <row r="57" spans="1:18" ht="18.75" x14ac:dyDescent="0.3">
      <c r="A57" s="17" t="s">
        <v>44</v>
      </c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1"/>
      <c r="N57" s="79"/>
      <c r="O57" s="85"/>
      <c r="P57" s="51"/>
      <c r="Q57" s="52"/>
      <c r="R57" s="53">
        <f t="shared" si="1"/>
        <v>0</v>
      </c>
    </row>
    <row r="58" spans="1:18" ht="18.75" x14ac:dyDescent="0.25">
      <c r="A58" s="16" t="s">
        <v>45</v>
      </c>
      <c r="B58" s="7">
        <v>17014</v>
      </c>
      <c r="C58" s="7">
        <v>0</v>
      </c>
      <c r="D58" s="5">
        <v>0</v>
      </c>
      <c r="E58" s="5">
        <v>0</v>
      </c>
      <c r="F58" s="5">
        <v>0.51900000000000002</v>
      </c>
      <c r="G58" s="5">
        <v>0</v>
      </c>
      <c r="H58" s="8">
        <v>0.52500000000000002</v>
      </c>
      <c r="I58" s="5">
        <v>0</v>
      </c>
      <c r="J58" s="5">
        <v>0</v>
      </c>
      <c r="K58" s="5">
        <v>0</v>
      </c>
      <c r="L58" s="5">
        <v>0</v>
      </c>
      <c r="M58" s="6">
        <v>0</v>
      </c>
      <c r="N58" s="75">
        <v>0</v>
      </c>
      <c r="O58" s="82">
        <f t="shared" ref="O58:O59" si="10">SUM(B58:N58)</f>
        <v>17015.044000000002</v>
      </c>
      <c r="P58" s="45">
        <v>44</v>
      </c>
      <c r="Q58" s="46">
        <v>12</v>
      </c>
      <c r="R58" s="47">
        <f t="shared" si="1"/>
        <v>56</v>
      </c>
    </row>
    <row r="59" spans="1:18" ht="19.5" thickBot="1" x14ac:dyDescent="0.3">
      <c r="A59" s="18" t="s">
        <v>46</v>
      </c>
      <c r="B59" s="19">
        <v>274.54399999999998</v>
      </c>
      <c r="C59" s="19">
        <v>0.13800000000000001</v>
      </c>
      <c r="D59" s="20">
        <v>7.8E-2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21">
        <v>0</v>
      </c>
      <c r="N59" s="80">
        <v>86.891000000000005</v>
      </c>
      <c r="O59" s="86">
        <f t="shared" si="10"/>
        <v>361.65099999999995</v>
      </c>
      <c r="P59" s="54">
        <v>240</v>
      </c>
      <c r="Q59" s="55">
        <v>42</v>
      </c>
      <c r="R59" s="56">
        <f t="shared" si="1"/>
        <v>282</v>
      </c>
    </row>
    <row r="60" spans="1:18" ht="24" customHeight="1" thickBot="1" x14ac:dyDescent="0.35">
      <c r="A60" s="33" t="s">
        <v>69</v>
      </c>
      <c r="B60" s="91">
        <f>SUM(B6:B59)</f>
        <v>191353.73299999998</v>
      </c>
      <c r="C60" s="91">
        <f t="shared" ref="C60:Q60" si="11">SUM(C6:C59)</f>
        <v>92.396650000000008</v>
      </c>
      <c r="D60" s="91">
        <f t="shared" si="11"/>
        <v>85.435199999999995</v>
      </c>
      <c r="E60" s="91">
        <f t="shared" si="11"/>
        <v>782.51</v>
      </c>
      <c r="F60" s="91">
        <f t="shared" si="11"/>
        <v>96136.671299999987</v>
      </c>
      <c r="G60" s="91">
        <f t="shared" si="11"/>
        <v>9772.5479999999989</v>
      </c>
      <c r="H60" s="91">
        <f t="shared" si="11"/>
        <v>1783.3513</v>
      </c>
      <c r="I60" s="91">
        <f t="shared" si="11"/>
        <v>168.9</v>
      </c>
      <c r="J60" s="91">
        <f t="shared" si="11"/>
        <v>0</v>
      </c>
      <c r="K60" s="91">
        <f t="shared" si="11"/>
        <v>221.435</v>
      </c>
      <c r="L60" s="91">
        <f t="shared" si="11"/>
        <v>1.3568</v>
      </c>
      <c r="M60" s="92">
        <f t="shared" si="11"/>
        <v>1.3439999999999999</v>
      </c>
      <c r="N60" s="93">
        <f t="shared" si="11"/>
        <v>9313.4569999999985</v>
      </c>
      <c r="O60" s="87">
        <f t="shared" si="11"/>
        <v>309713.13825000002</v>
      </c>
      <c r="P60" s="65">
        <f t="shared" si="11"/>
        <v>9626</v>
      </c>
      <c r="Q60" s="66">
        <f t="shared" si="11"/>
        <v>664</v>
      </c>
      <c r="R60" s="67">
        <f>SUM(R6:R59)</f>
        <v>10290</v>
      </c>
    </row>
    <row r="61" spans="1:18" ht="25.5" customHeight="1" thickBot="1" x14ac:dyDescent="0.35">
      <c r="A61" s="34" t="s">
        <v>77</v>
      </c>
      <c r="B61" s="89">
        <f>B60/O60*100</f>
        <v>61.784183286903215</v>
      </c>
      <c r="C61" s="89">
        <f>C60/O60*100</f>
        <v>2.9832977225983087E-2</v>
      </c>
      <c r="D61" s="89">
        <f>D60/O60*100</f>
        <v>2.758526825266186E-2</v>
      </c>
      <c r="E61" s="89">
        <f>E60/O60*100</f>
        <v>0.25265637887416936</v>
      </c>
      <c r="F61" s="89">
        <f>F60/O60*100</f>
        <v>31.040553152898088</v>
      </c>
      <c r="G61" s="89">
        <f>G60/O60*100</f>
        <v>3.1553546792424454</v>
      </c>
      <c r="H61" s="89">
        <f>H60/O60*100</f>
        <v>0.57580744235670145</v>
      </c>
      <c r="I61" s="89">
        <f>I60/O60*100</f>
        <v>5.4534334886259861E-2</v>
      </c>
      <c r="J61" s="89">
        <f>J60/O60*100</f>
        <v>0</v>
      </c>
      <c r="K61" s="89">
        <f>K60/O60*100</f>
        <v>7.1496805479804332E-2</v>
      </c>
      <c r="L61" s="89">
        <f>L60/O60*100</f>
        <v>4.380828038702036E-4</v>
      </c>
      <c r="M61" s="89">
        <f>M60/O60*100</f>
        <v>4.3394994722991857E-4</v>
      </c>
      <c r="N61" s="90">
        <f>N60/O60*100</f>
        <v>3.0071236411295503</v>
      </c>
      <c r="O61" s="88">
        <f>SUM(B61:N61)</f>
        <v>100</v>
      </c>
    </row>
    <row r="62" spans="1:18" ht="15.75" thickBot="1" x14ac:dyDescent="0.3"/>
    <row r="63" spans="1:18" ht="27.75" customHeight="1" x14ac:dyDescent="0.25">
      <c r="A63" s="23"/>
      <c r="B63" s="24" t="s">
        <v>74</v>
      </c>
      <c r="C63" s="24" t="s">
        <v>75</v>
      </c>
      <c r="D63" s="37" t="s">
        <v>79</v>
      </c>
      <c r="E63" s="36" t="s">
        <v>80</v>
      </c>
      <c r="P63" s="22"/>
      <c r="Q63" s="64"/>
    </row>
    <row r="64" spans="1:18" x14ac:dyDescent="0.25">
      <c r="A64" s="25" t="s">
        <v>73</v>
      </c>
      <c r="B64" s="68">
        <v>1596</v>
      </c>
      <c r="C64" s="68">
        <v>1109</v>
      </c>
      <c r="D64" s="70">
        <f>B64/R60*100</f>
        <v>15.510204081632653</v>
      </c>
      <c r="E64" s="71">
        <f>C64/R60*100</f>
        <v>10.777453838678328</v>
      </c>
    </row>
    <row r="65" spans="1:6" x14ac:dyDescent="0.25">
      <c r="A65" s="25" t="s">
        <v>72</v>
      </c>
      <c r="B65" s="68">
        <v>9</v>
      </c>
      <c r="C65" s="68">
        <v>58</v>
      </c>
      <c r="D65" s="70">
        <f>B65/R60*100</f>
        <v>8.7463556851311949E-2</v>
      </c>
      <c r="E65" s="71">
        <f>C65/R60*100</f>
        <v>0.56365403304178807</v>
      </c>
    </row>
    <row r="66" spans="1:6" ht="21" customHeight="1" thickBot="1" x14ac:dyDescent="0.3">
      <c r="A66" s="26" t="s">
        <v>76</v>
      </c>
      <c r="B66" s="69">
        <f>SUM(B64:B65)</f>
        <v>1605</v>
      </c>
      <c r="C66" s="69">
        <f>SUM(C64:C65)</f>
        <v>1167</v>
      </c>
      <c r="D66" s="72">
        <f>B66/R60*100</f>
        <v>15.597667638483964</v>
      </c>
      <c r="E66" s="73">
        <f>C66/R60*100</f>
        <v>11.341107871720117</v>
      </c>
      <c r="F66" s="35"/>
    </row>
    <row r="67" spans="1:6" ht="15.75" thickBot="1" x14ac:dyDescent="0.3"/>
    <row r="68" spans="1:6" ht="15.75" thickBot="1" x14ac:dyDescent="0.3">
      <c r="A68" s="27" t="s">
        <v>87</v>
      </c>
      <c r="B68" s="43">
        <v>92686.67</v>
      </c>
    </row>
    <row r="69" spans="1:6" ht="15.75" thickBot="1" x14ac:dyDescent="0.3">
      <c r="A69" s="28" t="s">
        <v>78</v>
      </c>
      <c r="B69" s="44">
        <v>317.11799999999999</v>
      </c>
    </row>
    <row r="71" spans="1:6" ht="17.25" x14ac:dyDescent="0.3">
      <c r="A71" s="41" t="s">
        <v>81</v>
      </c>
    </row>
    <row r="72" spans="1:6" ht="17.25" customHeight="1" x14ac:dyDescent="0.25">
      <c r="A72" s="42" t="s">
        <v>82</v>
      </c>
    </row>
    <row r="73" spans="1:6" ht="17.25" customHeight="1" x14ac:dyDescent="0.25">
      <c r="A73" s="42" t="s">
        <v>85</v>
      </c>
    </row>
    <row r="74" spans="1:6" ht="17.25" customHeight="1" x14ac:dyDescent="0.25">
      <c r="A74" s="42" t="s">
        <v>83</v>
      </c>
    </row>
    <row r="75" spans="1:6" ht="18" customHeight="1" x14ac:dyDescent="0.25">
      <c r="A75" s="42" t="s">
        <v>84</v>
      </c>
    </row>
  </sheetData>
  <mergeCells count="19">
    <mergeCell ref="A4:A5"/>
    <mergeCell ref="B4:B5"/>
    <mergeCell ref="C4:C5"/>
    <mergeCell ref="D4:D5"/>
    <mergeCell ref="E4:E5"/>
    <mergeCell ref="P4:R4"/>
    <mergeCell ref="B1:Q1"/>
    <mergeCell ref="B2:Q2"/>
    <mergeCell ref="B3:Q3"/>
    <mergeCell ref="O4:O5"/>
    <mergeCell ref="N4:N5"/>
    <mergeCell ref="M4:M5"/>
    <mergeCell ref="L4:L5"/>
    <mergeCell ref="K4:K5"/>
    <mergeCell ref="J4:J5"/>
    <mergeCell ref="I4:I5"/>
    <mergeCell ref="H4:H5"/>
    <mergeCell ref="G4:G5"/>
    <mergeCell ref="F4:F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Yemi Kale</cp:lastModifiedBy>
  <dcterms:created xsi:type="dcterms:W3CDTF">2018-04-03T18:39:01Z</dcterms:created>
  <dcterms:modified xsi:type="dcterms:W3CDTF">2018-04-11T21:04:56Z</dcterms:modified>
</cp:coreProperties>
</file>